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ga\Desktop\Biudžetas\"/>
    </mc:Choice>
  </mc:AlternateContent>
  <bookViews>
    <workbookView xWindow="0" yWindow="0" windowWidth="20490" windowHeight="8310"/>
  </bookViews>
  <sheets>
    <sheet name=" 3 priedas, bendra" sheetId="1" r:id="rId1"/>
    <sheet name="Lapas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126" i="1"/>
  <c r="C66" i="1" l="1"/>
  <c r="D66" i="1"/>
  <c r="C104" i="1"/>
  <c r="D104" i="1"/>
  <c r="D128" i="1"/>
  <c r="C126" i="1" l="1"/>
  <c r="C119" i="1" l="1"/>
  <c r="C120" i="1"/>
  <c r="C123" i="1"/>
  <c r="C124" i="1" l="1"/>
  <c r="C128" i="1"/>
  <c r="C121" i="1" l="1"/>
  <c r="C125" i="1"/>
  <c r="C127" i="1"/>
  <c r="C129" i="1"/>
  <c r="C130" i="1" l="1"/>
  <c r="D130" i="1"/>
  <c r="C86" i="1"/>
  <c r="D109" i="1"/>
  <c r="C109" i="1"/>
  <c r="C99" i="1"/>
  <c r="D92" i="1"/>
  <c r="C92" i="1"/>
  <c r="D71" i="1"/>
  <c r="C71" i="1"/>
  <c r="C59" i="1"/>
  <c r="C52" i="1"/>
  <c r="C46" i="1"/>
  <c r="C42" i="1" l="1"/>
  <c r="D42" i="1"/>
  <c r="D16" i="1" l="1"/>
  <c r="C16" i="1"/>
  <c r="C89" i="1" l="1"/>
  <c r="C85" i="1" s="1"/>
  <c r="C81" i="1"/>
  <c r="D81" i="1"/>
  <c r="C64" i="1"/>
  <c r="C28" i="1"/>
  <c r="C13" i="1"/>
  <c r="C27" i="1" l="1"/>
  <c r="C15" i="1" s="1"/>
  <c r="C118" i="1"/>
  <c r="C122" i="1" l="1"/>
  <c r="C131" i="1"/>
  <c r="D124" i="1"/>
  <c r="D123" i="1"/>
  <c r="D120" i="1"/>
  <c r="D119" i="1"/>
  <c r="D86" i="1" l="1"/>
  <c r="D99" i="1"/>
  <c r="D52" i="1" l="1"/>
  <c r="D59" i="1"/>
  <c r="D46" i="1" l="1"/>
  <c r="D13" i="1" l="1"/>
  <c r="D118" i="1" s="1"/>
  <c r="D131" i="1" l="1"/>
  <c r="D122" i="1"/>
  <c r="C91" i="1"/>
  <c r="D91" i="1"/>
  <c r="D27" i="1"/>
  <c r="C96" i="1"/>
  <c r="C95" i="1" s="1"/>
  <c r="D96" i="1"/>
  <c r="D95" i="1" s="1"/>
  <c r="D64" i="1"/>
  <c r="D76" i="1"/>
  <c r="D79" i="1"/>
  <c r="D89" i="1"/>
  <c r="D85" i="1" s="1"/>
  <c r="C116" i="1" l="1"/>
  <c r="D15" i="1"/>
  <c r="D116" i="1" s="1"/>
</calcChain>
</file>

<file path=xl/sharedStrings.xml><?xml version="1.0" encoding="utf-8"?>
<sst xmlns="http://schemas.openxmlformats.org/spreadsheetml/2006/main" count="238" uniqueCount="198">
  <si>
    <t>PATVIRTINTA</t>
  </si>
  <si>
    <t>Kretingos rajono savivaldybės tarybos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</si>
  <si>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</si>
  <si>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</si>
  <si>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</si>
  <si>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</si>
  <si>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</si>
  <si>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</si>
  <si>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</si>
  <si>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</si>
  <si>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</si>
  <si>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</si>
  <si>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</si>
  <si>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</si>
  <si>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</si>
  <si>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</si>
  <si>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</si>
  <si>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</si>
  <si>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</si>
  <si>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</si>
  <si>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</si>
  <si>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</si>
  <si>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</si>
  <si>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</si>
  <si>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</si>
  <si>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</si>
  <si>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</si>
  <si>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</si>
  <si>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</si>
  <si>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</si>
  <si>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</si>
  <si>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</si>
  <si>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</si>
  <si>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</si>
  <si>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</si>
  <si>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</si>
  <si>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</si>
  <si>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</si>
  <si>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</si>
  <si>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</si>
  <si>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</si>
  <si>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</si>
  <si>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</si>
  <si>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</si>
  <si>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</si>
  <si>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</si>
  <si>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</si>
  <si>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</si>
  <si>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</si>
  <si>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</si>
  <si>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</si>
  <si>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</si>
  <si>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</si>
  <si>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</si>
  <si>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</si>
  <si>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</si>
  <si>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</si>
  <si>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</si>
  <si>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</si>
  <si>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</si>
  <si>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</si>
  <si>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</si>
  <si>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</si>
  <si>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</si>
  <si>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</si>
  <si>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</si>
  <si>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</si>
  <si>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</si>
  <si>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</si>
  <si>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</si>
  <si>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</si>
  <si>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</si>
  <si>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</si>
  <si>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</si>
  <si>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</si>
  <si>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</si>
  <si>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</si>
  <si>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</si>
  <si>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</si>
  <si>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</si>
  <si>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</si>
  <si>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</si>
  <si>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</si>
  <si>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</si>
  <si>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</si>
  <si>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</si>
  <si>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</si>
  <si>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</si>
  <si>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</si>
  <si>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</si>
  <si>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</si>
  <si>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</si>
  <si>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</si>
  <si>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</si>
  <si>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</si>
  <si>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</si>
  <si>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</si>
  <si>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</si>
  <si>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</si>
  <si>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</si>
  <si>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</si>
  <si>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</si>
  <si>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</si>
  <si>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</si>
  <si>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</si>
  <si>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2.2.4.</t>
  </si>
  <si>
    <t>2.8.3.</t>
  </si>
  <si>
    <t>3.2.1.</t>
  </si>
  <si>
    <t>5.1.1.</t>
  </si>
  <si>
    <t>5.1.2.</t>
  </si>
  <si>
    <t>_____________________</t>
  </si>
  <si>
    <t>Projektas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</si>
  <si>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</si>
  <si>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</si>
  <si>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</si>
  <si>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Socialinės paramos programa (Nr. 09)- asignavimų valdytojai (socialinių paslaugų įstaigų vadovai)</t>
  </si>
  <si>
    <t>Kultūros programa (Nr. 07)-asignavimų valdytojai (kultūros įstaigų vadovai)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</si>
  <si>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</si>
  <si>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</si>
  <si>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</si>
  <si>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</si>
  <si>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</si>
  <si>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</si>
  <si>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</si>
  <si>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</si>
  <si>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</si>
  <si>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</si>
  <si>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</si>
  <si>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</si>
  <si>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</si>
  <si>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</si>
  <si>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</si>
  <si>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</si>
  <si>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</si>
  <si>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</si>
  <si>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</si>
  <si>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</si>
  <si>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</si>
  <si>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</si>
  <si>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</si>
  <si>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</si>
  <si>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</si>
  <si>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</si>
  <si>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</si>
  <si>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</si>
  <si>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</si>
  <si>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</si>
  <si>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</si>
  <si>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</si>
  <si>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</si>
  <si>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</si>
  <si>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Švietimo programa (Nr. 08)-asignavimų valdytojai (švietimo įstaigų vadovai)</t>
  </si>
  <si>
    <t>9.3.</t>
  </si>
  <si>
    <t>9.10.</t>
  </si>
  <si>
    <t>2.2.3.</t>
  </si>
  <si>
    <t>2.4.2.</t>
  </si>
  <si>
    <t>2.8.4.</t>
  </si>
  <si>
    <t>Savivaldybės kontrolės ir audito tarnyba (asignavimų valdytojas–įstaigos vadovas )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</si>
  <si>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</si>
  <si>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</si>
  <si>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</si>
  <si>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</si>
  <si>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>2.2.5.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</si>
  <si>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</si>
  <si>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</si>
  <si>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</si>
  <si>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</si>
  <si>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</si>
  <si>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</si>
  <si>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</si>
  <si>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</si>
  <si>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</si>
  <si>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8.6.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</si>
  <si>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</si>
  <si>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</si>
  <si>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</si>
  <si>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</si>
  <si>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</si>
  <si>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</si>
  <si>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</si>
  <si>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</si>
  <si>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</si>
  <si>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</si>
  <si>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</si>
  <si>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2022 m. vasario    d. sprendimu Nr. T1-</t>
  </si>
  <si>
    <t>2022 metų Kretingos rajono savivaldybės biudžeto asignavimai</t>
  </si>
  <si>
    <t>Eil. Nr.</t>
  </si>
  <si>
    <t>Asignavimų valdytojai–įstaigų vadovai</t>
  </si>
  <si>
    <t>iš viso</t>
  </si>
  <si>
    <t>iš jų darbo  užmokes-  čiui</t>
  </si>
  <si>
    <t>2.3.3</t>
  </si>
  <si>
    <t xml:space="preserve">Metų pradžios apyvartinės lėšos 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</si>
  <si>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</si>
  <si>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</si>
  <si>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</si>
  <si>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</si>
  <si>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iš jų: Viešajai įstaigai ,,Minijos futbolo akademija"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</si>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</sst>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49" fontId="12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3" fillId="0" borderId="0" xfId="0" applyFont="1"/>
    <xf numFmtId="49" fontId="14" fillId="0" borderId="2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0" fontId="16" fillId="0" borderId="2" xfId="0" applyFont="1" applyBorder="1" applyAlignment="1">
      <alignment vertical="top" wrapText="1"/>
    </xf>
    <xf numFmtId="49" fontId="15" fillId="2" borderId="2" xfId="0" applyNumberFormat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center" vertical="top" shrinkToFit="1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16" fillId="0" borderId="2" xfId="0" applyNumberFormat="1" applyFont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165" fontId="6" fillId="0" borderId="2" xfId="0" applyNumberFormat="1" applyFont="1" applyFill="1" applyBorder="1" applyAlignment="1">
      <alignment horizontal="center" vertical="top"/>
    </xf>
    <xf numFmtId="165" fontId="8" fillId="3" borderId="2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7"/>
  <sheetViews>
    <sheetView tabSelected="1" zoomScale="130" zoomScaleNormal="130" workbookViewId="0">
      <selection activeCell="D11" sqref="D11"/>
    </sheetView>
  </sheetViews>
  <sheetFormatPr defaultRowHeight="12.75" x14ac:dyDescent="0.2"/>
  <cols>
    <col min="1" max="1" width="6.7109375" customWidth="1"/>
    <col min="2" max="2" width="45.140625" customWidth="1"/>
    <col min="3" max="3" width="11.42578125" customWidth="1"/>
    <col min="4" max="4" width="11.85546875" customWidth="1"/>
    <col min="5" max="5" width="10.5703125" bestFit="1" customWidth="1"/>
  </cols>
  <sheetData>
    <row r="2" spans="1:4" ht="12.75" customHeight="1" x14ac:dyDescent="0.25">
      <c r="A2" s="4"/>
      <c r="B2" s="4"/>
      <c r="C2" s="14" t="s">
        <v>0</v>
      </c>
      <c r="D2" s="14" t="s">
        <v>111</v>
      </c>
    </row>
    <row r="3" spans="1:4" ht="15.75" x14ac:dyDescent="0.25">
      <c r="A3" s="4"/>
      <c r="B3" s="4"/>
      <c r="C3" s="38" t="s">
        <v>1</v>
      </c>
      <c r="D3" s="38"/>
    </row>
    <row r="4" spans="1:4" ht="15.75" x14ac:dyDescent="0.25">
      <c r="A4" s="4"/>
      <c r="B4" s="4"/>
      <c r="C4" s="38" t="s">
        <v>184</v>
      </c>
      <c r="D4" s="38"/>
    </row>
    <row r="5" spans="1:4" ht="15.75" x14ac:dyDescent="0.25">
      <c r="A5" s="4"/>
      <c r="B5" s="4"/>
      <c r="C5" s="38" t="s">
        <v>34</v>
      </c>
      <c r="D5" s="38"/>
    </row>
    <row r="6" spans="1:4" x14ac:dyDescent="0.2">
      <c r="A6" s="4"/>
      <c r="B6" s="4"/>
      <c r="C6" s="4"/>
      <c r="D6" s="4"/>
    </row>
    <row r="7" spans="1:4" ht="15.75" x14ac:dyDescent="0.25">
      <c r="A7" s="4"/>
      <c r="B7" s="71" t="s">
        <v>185</v>
      </c>
      <c r="C7" s="71"/>
      <c r="D7" s="71"/>
    </row>
    <row r="8" spans="1:4" ht="15.75" x14ac:dyDescent="0.25">
      <c r="A8" s="4"/>
      <c r="B8" s="72" t="s">
        <v>11</v>
      </c>
      <c r="C8" s="72"/>
      <c r="D8" s="70"/>
    </row>
    <row r="9" spans="1:4" x14ac:dyDescent="0.2">
      <c r="A9" s="4"/>
      <c r="B9" s="5"/>
      <c r="C9" s="5"/>
      <c r="D9" s="6"/>
    </row>
    <row r="10" spans="1:4" ht="13.5" customHeight="1" thickBot="1" x14ac:dyDescent="0.3">
      <c r="A10" s="4"/>
      <c r="B10" s="4"/>
      <c r="C10" s="4"/>
      <c r="D10" s="50" t="s">
        <v>197</v>
      </c>
    </row>
    <row r="11" spans="1:4" ht="45" customHeight="1" thickBot="1" x14ac:dyDescent="0.25">
      <c r="A11" s="54" t="s">
        <v>186</v>
      </c>
      <c r="B11" s="53" t="s">
        <v>187</v>
      </c>
      <c r="C11" s="53" t="s">
        <v>188</v>
      </c>
      <c r="D11" s="52" t="s">
        <v>189</v>
      </c>
    </row>
    <row r="12" spans="1:4" ht="14.25" customHeight="1" x14ac:dyDescent="0.2">
      <c r="A12" s="51">
        <v>1</v>
      </c>
      <c r="B12" s="51">
        <v>2</v>
      </c>
      <c r="C12" s="51">
        <v>3</v>
      </c>
      <c r="D12" s="51">
        <v>4</v>
      </c>
    </row>
    <row r="13" spans="1:4" ht="28.5" x14ac:dyDescent="0.2">
      <c r="A13" s="15" t="s">
        <v>44</v>
      </c>
      <c r="B13" s="17" t="s">
        <v>157</v>
      </c>
      <c r="C13" s="55">
        <f>C14</f>
        <v>101.018</v>
      </c>
      <c r="D13" s="55">
        <f>D14</f>
        <v>96.418000000000006</v>
      </c>
    </row>
    <row r="14" spans="1:4" ht="30" x14ac:dyDescent="0.2">
      <c r="A14" s="16" t="s">
        <v>45</v>
      </c>
      <c r="B14" s="18" t="s">
        <v>149</v>
      </c>
      <c r="C14" s="56">
        <v>101.018</v>
      </c>
      <c r="D14" s="56">
        <v>96.418000000000006</v>
      </c>
    </row>
    <row r="15" spans="1:4" ht="15.75" customHeight="1" x14ac:dyDescent="0.2">
      <c r="A15" s="19" t="s">
        <v>46</v>
      </c>
      <c r="B15" s="20" t="s">
        <v>18</v>
      </c>
      <c r="C15" s="57">
        <f>C16+C27+C42+C46+C52+C59+C64+C66+C71+C76+C79+C81</f>
        <v>28485.5</v>
      </c>
      <c r="D15" s="57">
        <f>D16+D27+D42+D46+D52+D59+D64+D66+D71+D76+D79+D81</f>
        <v>6015.5579999999991</v>
      </c>
    </row>
    <row r="16" spans="1:4" ht="14.25" x14ac:dyDescent="0.2">
      <c r="A16" s="21" t="s">
        <v>47</v>
      </c>
      <c r="B16" s="22" t="s">
        <v>35</v>
      </c>
      <c r="C16" s="57">
        <f>C17+C18+C19+C20+C21+C22+C23+C24+C25+C26</f>
        <v>3517.7520000000004</v>
      </c>
      <c r="D16" s="57">
        <f>D17+D18+D19+D20+D21+D22+D23+D24+D25+D26</f>
        <v>2551.6809999999996</v>
      </c>
    </row>
    <row r="17" spans="1:4" ht="15" x14ac:dyDescent="0.2">
      <c r="A17" s="9" t="s">
        <v>48</v>
      </c>
      <c r="B17" s="23" t="s">
        <v>3</v>
      </c>
      <c r="C17" s="56">
        <v>125.414</v>
      </c>
      <c r="D17" s="56">
        <v>18.623999999999999</v>
      </c>
    </row>
    <row r="18" spans="1:4" ht="15" x14ac:dyDescent="0.2">
      <c r="A18" s="9" t="s">
        <v>49</v>
      </c>
      <c r="B18" s="23" t="s">
        <v>14</v>
      </c>
      <c r="C18" s="56">
        <v>148.56200000000001</v>
      </c>
      <c r="D18" s="56">
        <v>136.69200000000001</v>
      </c>
    </row>
    <row r="19" spans="1:4" ht="15" x14ac:dyDescent="0.2">
      <c r="A19" s="9" t="s">
        <v>50</v>
      </c>
      <c r="B19" s="23" t="s">
        <v>4</v>
      </c>
      <c r="C19" s="56">
        <v>2704.3710000000001</v>
      </c>
      <c r="D19" s="56">
        <v>2197.413</v>
      </c>
    </row>
    <row r="20" spans="1:4" ht="15" x14ac:dyDescent="0.2">
      <c r="A20" s="9" t="s">
        <v>51</v>
      </c>
      <c r="B20" s="24" t="s">
        <v>19</v>
      </c>
      <c r="C20" s="56">
        <v>14</v>
      </c>
      <c r="D20" s="56">
        <v>0</v>
      </c>
    </row>
    <row r="21" spans="1:4" ht="15" x14ac:dyDescent="0.2">
      <c r="A21" s="9" t="s">
        <v>52</v>
      </c>
      <c r="B21" s="24" t="s">
        <v>15</v>
      </c>
      <c r="C21" s="56">
        <v>15.4</v>
      </c>
      <c r="D21" s="56">
        <v>0</v>
      </c>
    </row>
    <row r="22" spans="1:4" ht="15" x14ac:dyDescent="0.2">
      <c r="A22" s="9" t="s">
        <v>53</v>
      </c>
      <c r="B22" s="23" t="s">
        <v>5</v>
      </c>
      <c r="C22" s="56">
        <v>70</v>
      </c>
      <c r="D22" s="56">
        <v>0</v>
      </c>
    </row>
    <row r="23" spans="1:4" ht="15" x14ac:dyDescent="0.2">
      <c r="A23" s="9" t="s">
        <v>54</v>
      </c>
      <c r="B23" s="23" t="s">
        <v>8</v>
      </c>
      <c r="C23" s="56">
        <v>174</v>
      </c>
      <c r="D23" s="56">
        <v>0</v>
      </c>
    </row>
    <row r="24" spans="1:4" ht="15" x14ac:dyDescent="0.2">
      <c r="A24" s="9" t="s">
        <v>55</v>
      </c>
      <c r="B24" s="24" t="s">
        <v>10</v>
      </c>
      <c r="C24" s="58">
        <v>221.005</v>
      </c>
      <c r="D24" s="58">
        <v>198.952</v>
      </c>
    </row>
    <row r="25" spans="1:4" ht="15" x14ac:dyDescent="0.2">
      <c r="A25" s="9" t="s">
        <v>56</v>
      </c>
      <c r="B25" s="24" t="s">
        <v>159</v>
      </c>
      <c r="C25" s="58">
        <v>16</v>
      </c>
      <c r="D25" s="58">
        <v>0</v>
      </c>
    </row>
    <row r="26" spans="1:4" ht="30" x14ac:dyDescent="0.2">
      <c r="A26" s="9" t="s">
        <v>158</v>
      </c>
      <c r="B26" s="24" t="s">
        <v>161</v>
      </c>
      <c r="C26" s="58">
        <v>29</v>
      </c>
      <c r="D26" s="58">
        <v>0</v>
      </c>
    </row>
    <row r="27" spans="1:4" ht="16.5" customHeight="1" x14ac:dyDescent="0.2">
      <c r="A27" s="21" t="s">
        <v>57</v>
      </c>
      <c r="B27" s="25" t="s">
        <v>36</v>
      </c>
      <c r="C27" s="59">
        <f>C28+C38+C39+C40+C41</f>
        <v>3540.2889999999998</v>
      </c>
      <c r="D27" s="59">
        <f>D28+D38+D39+D40+D41</f>
        <v>1021.4490000000001</v>
      </c>
    </row>
    <row r="28" spans="1:4" ht="15" x14ac:dyDescent="0.2">
      <c r="A28" s="9" t="s">
        <v>58</v>
      </c>
      <c r="B28" s="24" t="s">
        <v>91</v>
      </c>
      <c r="C28" s="58">
        <f>C29+C30+C31+C32+C33+C34+C35+C36+C37</f>
        <v>2511.489</v>
      </c>
      <c r="D28" s="58">
        <f>D29+D30+D31+D32+D33+D34+D35+D36+D37</f>
        <v>1021.4490000000001</v>
      </c>
    </row>
    <row r="29" spans="1:4" ht="15" x14ac:dyDescent="0.2">
      <c r="A29" s="9"/>
      <c r="B29" s="26" t="s">
        <v>97</v>
      </c>
      <c r="C29" s="58">
        <v>205.315</v>
      </c>
      <c r="D29" s="58">
        <v>142.41499999999999</v>
      </c>
    </row>
    <row r="30" spans="1:4" ht="15" x14ac:dyDescent="0.2">
      <c r="A30" s="9"/>
      <c r="B30" s="24" t="s">
        <v>20</v>
      </c>
      <c r="C30" s="58">
        <v>129.72499999999999</v>
      </c>
      <c r="D30" s="58">
        <v>97.825000000000003</v>
      </c>
    </row>
    <row r="31" spans="1:4" ht="15" x14ac:dyDescent="0.2">
      <c r="A31" s="9"/>
      <c r="B31" s="24" t="s">
        <v>21</v>
      </c>
      <c r="C31" s="58">
        <v>119.52200000000001</v>
      </c>
      <c r="D31" s="58">
        <v>81.742000000000004</v>
      </c>
    </row>
    <row r="32" spans="1:4" ht="15" x14ac:dyDescent="0.2">
      <c r="A32" s="9"/>
      <c r="B32" s="24" t="s">
        <v>22</v>
      </c>
      <c r="C32" s="58">
        <v>172.73599999999999</v>
      </c>
      <c r="D32" s="58">
        <v>120.07599999999999</v>
      </c>
    </row>
    <row r="33" spans="1:5" ht="15" x14ac:dyDescent="0.2">
      <c r="A33" s="9"/>
      <c r="B33" s="24" t="s">
        <v>23</v>
      </c>
      <c r="C33" s="58">
        <v>121.747</v>
      </c>
      <c r="D33" s="58">
        <v>90.626999999999995</v>
      </c>
    </row>
    <row r="34" spans="1:5" ht="15" x14ac:dyDescent="0.2">
      <c r="A34" s="9"/>
      <c r="B34" s="24" t="s">
        <v>98</v>
      </c>
      <c r="C34" s="58">
        <v>167.71600000000001</v>
      </c>
      <c r="D34" s="58">
        <v>120.426</v>
      </c>
    </row>
    <row r="35" spans="1:5" ht="15" x14ac:dyDescent="0.2">
      <c r="A35" s="9"/>
      <c r="B35" s="24" t="s">
        <v>24</v>
      </c>
      <c r="C35" s="58">
        <v>218.465</v>
      </c>
      <c r="D35" s="58">
        <v>170.22499999999999</v>
      </c>
    </row>
    <row r="36" spans="1:5" ht="15" x14ac:dyDescent="0.2">
      <c r="A36" s="9"/>
      <c r="B36" s="24" t="s">
        <v>181</v>
      </c>
      <c r="C36" s="58">
        <v>1263.8630000000001</v>
      </c>
      <c r="D36" s="58">
        <v>122.123</v>
      </c>
    </row>
    <row r="37" spans="1:5" ht="15" x14ac:dyDescent="0.2">
      <c r="A37" s="9"/>
      <c r="B37" s="24" t="s">
        <v>92</v>
      </c>
      <c r="C37" s="58">
        <v>112.4</v>
      </c>
      <c r="D37" s="58">
        <v>75.989999999999995</v>
      </c>
    </row>
    <row r="38" spans="1:5" ht="15" x14ac:dyDescent="0.2">
      <c r="A38" s="9" t="s">
        <v>59</v>
      </c>
      <c r="B38" s="24" t="s">
        <v>8</v>
      </c>
      <c r="C38" s="58">
        <v>736.1</v>
      </c>
      <c r="D38" s="58">
        <v>0</v>
      </c>
    </row>
    <row r="39" spans="1:5" ht="27.75" customHeight="1" x14ac:dyDescent="0.2">
      <c r="A39" s="43" t="s">
        <v>154</v>
      </c>
      <c r="B39" s="44" t="s">
        <v>160</v>
      </c>
      <c r="C39" s="58">
        <v>44</v>
      </c>
      <c r="D39" s="58">
        <v>0</v>
      </c>
      <c r="E39" s="41"/>
    </row>
    <row r="40" spans="1:5" ht="15" x14ac:dyDescent="0.2">
      <c r="A40" s="45" t="s">
        <v>105</v>
      </c>
      <c r="B40" s="26" t="s">
        <v>95</v>
      </c>
      <c r="C40" s="62">
        <v>193</v>
      </c>
      <c r="D40" s="58">
        <v>0</v>
      </c>
      <c r="E40" s="12"/>
    </row>
    <row r="41" spans="1:5" ht="30" x14ac:dyDescent="0.2">
      <c r="A41" s="45" t="s">
        <v>162</v>
      </c>
      <c r="B41" s="24" t="s">
        <v>163</v>
      </c>
      <c r="C41" s="62">
        <v>55.7</v>
      </c>
      <c r="D41" s="58"/>
      <c r="E41" s="12"/>
    </row>
    <row r="42" spans="1:5" ht="14.25" x14ac:dyDescent="0.2">
      <c r="A42" s="21" t="s">
        <v>60</v>
      </c>
      <c r="B42" s="22" t="s">
        <v>37</v>
      </c>
      <c r="C42" s="60">
        <f>C44+C43+C45</f>
        <v>650.59300000000007</v>
      </c>
      <c r="D42" s="60">
        <f>D44+D43</f>
        <v>215.24299999999999</v>
      </c>
    </row>
    <row r="43" spans="1:5" ht="15" x14ac:dyDescent="0.2">
      <c r="A43" s="9" t="s">
        <v>25</v>
      </c>
      <c r="B43" s="24" t="s">
        <v>8</v>
      </c>
      <c r="C43" s="56">
        <v>104.29300000000001</v>
      </c>
      <c r="D43" s="58">
        <v>58.442999999999998</v>
      </c>
    </row>
    <row r="44" spans="1:5" ht="19.5" customHeight="1" x14ac:dyDescent="0.2">
      <c r="A44" s="9" t="s">
        <v>30</v>
      </c>
      <c r="B44" s="23" t="s">
        <v>10</v>
      </c>
      <c r="C44" s="56">
        <v>371.3</v>
      </c>
      <c r="D44" s="58">
        <v>156.80000000000001</v>
      </c>
    </row>
    <row r="45" spans="1:5" ht="19.5" customHeight="1" x14ac:dyDescent="0.2">
      <c r="A45" s="9" t="s">
        <v>190</v>
      </c>
      <c r="B45" s="26" t="s">
        <v>95</v>
      </c>
      <c r="C45" s="56">
        <v>175</v>
      </c>
      <c r="D45" s="58"/>
    </row>
    <row r="46" spans="1:5" ht="14.25" x14ac:dyDescent="0.2">
      <c r="A46" s="28" t="s">
        <v>61</v>
      </c>
      <c r="B46" s="40" t="s">
        <v>38</v>
      </c>
      <c r="C46" s="61">
        <f>C47+C48+C49+C50+C51</f>
        <v>6866.2839999999997</v>
      </c>
      <c r="D46" s="61">
        <f>D47+D48+D49+D50+D51</f>
        <v>0</v>
      </c>
    </row>
    <row r="47" spans="1:5" ht="15" x14ac:dyDescent="0.2">
      <c r="A47" s="27" t="s">
        <v>62</v>
      </c>
      <c r="B47" s="44" t="s">
        <v>8</v>
      </c>
      <c r="C47" s="62">
        <v>1434.145</v>
      </c>
      <c r="D47" s="62">
        <v>0</v>
      </c>
    </row>
    <row r="48" spans="1:5" ht="15" customHeight="1" x14ac:dyDescent="0.2">
      <c r="A48" s="27" t="s">
        <v>155</v>
      </c>
      <c r="B48" s="24" t="s">
        <v>93</v>
      </c>
      <c r="C48" s="62">
        <v>1854.3</v>
      </c>
      <c r="D48" s="62"/>
    </row>
    <row r="49" spans="1:4" ht="30" customHeight="1" x14ac:dyDescent="0.2">
      <c r="A49" s="43" t="s">
        <v>31</v>
      </c>
      <c r="B49" s="26" t="s">
        <v>150</v>
      </c>
      <c r="C49" s="58">
        <v>1092.0740000000001</v>
      </c>
      <c r="D49" s="58"/>
    </row>
    <row r="50" spans="1:4" ht="30" customHeight="1" x14ac:dyDescent="0.2">
      <c r="A50" s="43" t="s">
        <v>102</v>
      </c>
      <c r="B50" s="26" t="s">
        <v>95</v>
      </c>
      <c r="C50" s="58">
        <v>680.7</v>
      </c>
      <c r="D50" s="58">
        <v>0</v>
      </c>
    </row>
    <row r="51" spans="1:4" ht="30" x14ac:dyDescent="0.2">
      <c r="A51" s="42" t="s">
        <v>90</v>
      </c>
      <c r="B51" s="24" t="s">
        <v>163</v>
      </c>
      <c r="C51" s="58">
        <v>1805.0650000000001</v>
      </c>
      <c r="D51" s="58"/>
    </row>
    <row r="52" spans="1:4" ht="14.25" x14ac:dyDescent="0.2">
      <c r="A52" s="28" t="s">
        <v>63</v>
      </c>
      <c r="B52" s="29" t="s">
        <v>89</v>
      </c>
      <c r="C52" s="63">
        <f>C53+C54+C55+C56+C57+C58</f>
        <v>5959.8180000000002</v>
      </c>
      <c r="D52" s="63">
        <f>D53+D54+D55+D56+D57+D58</f>
        <v>0</v>
      </c>
    </row>
    <row r="53" spans="1:4" ht="15" x14ac:dyDescent="0.2">
      <c r="A53" s="27" t="s">
        <v>64</v>
      </c>
      <c r="B53" s="44" t="s">
        <v>8</v>
      </c>
      <c r="C53" s="62">
        <v>3852.86</v>
      </c>
      <c r="D53" s="62"/>
    </row>
    <row r="54" spans="1:4" ht="30" customHeight="1" x14ac:dyDescent="0.2">
      <c r="A54" s="27" t="s">
        <v>117</v>
      </c>
      <c r="B54" s="24" t="s">
        <v>96</v>
      </c>
      <c r="C54" s="58">
        <v>51</v>
      </c>
      <c r="D54" s="58"/>
    </row>
    <row r="55" spans="1:4" ht="33" customHeight="1" x14ac:dyDescent="0.2">
      <c r="A55" s="27" t="s">
        <v>118</v>
      </c>
      <c r="B55" s="26" t="s">
        <v>13</v>
      </c>
      <c r="C55" s="58">
        <v>110</v>
      </c>
      <c r="D55" s="58"/>
    </row>
    <row r="56" spans="1:4" ht="30" customHeight="1" x14ac:dyDescent="0.2">
      <c r="A56" s="9" t="s">
        <v>119</v>
      </c>
      <c r="B56" s="26" t="s">
        <v>150</v>
      </c>
      <c r="C56" s="58">
        <v>15</v>
      </c>
      <c r="D56" s="58"/>
    </row>
    <row r="57" spans="1:4" ht="30" customHeight="1" x14ac:dyDescent="0.2">
      <c r="A57" s="27" t="s">
        <v>101</v>
      </c>
      <c r="B57" s="24" t="s">
        <v>195</v>
      </c>
      <c r="C57" s="58">
        <v>1660</v>
      </c>
      <c r="D57" s="58"/>
    </row>
    <row r="58" spans="1:4" ht="30" customHeight="1" x14ac:dyDescent="0.2">
      <c r="A58" s="27" t="s">
        <v>164</v>
      </c>
      <c r="B58" s="24" t="s">
        <v>191</v>
      </c>
      <c r="C58" s="58">
        <v>270.95800000000003</v>
      </c>
      <c r="D58" s="58"/>
    </row>
    <row r="59" spans="1:4" ht="15" customHeight="1" x14ac:dyDescent="0.2">
      <c r="A59" s="21" t="s">
        <v>65</v>
      </c>
      <c r="B59" s="25" t="s">
        <v>39</v>
      </c>
      <c r="C59" s="60">
        <f>C60+C62+C63</f>
        <v>281.97699999999998</v>
      </c>
      <c r="D59" s="60">
        <f>D60+D61+D62+D63</f>
        <v>0</v>
      </c>
    </row>
    <row r="60" spans="1:4" ht="30" x14ac:dyDescent="0.2">
      <c r="A60" s="9" t="s">
        <v>66</v>
      </c>
      <c r="B60" s="26" t="s">
        <v>13</v>
      </c>
      <c r="C60" s="60">
        <v>20</v>
      </c>
      <c r="D60" s="60"/>
    </row>
    <row r="61" spans="1:4" ht="30" x14ac:dyDescent="0.2">
      <c r="A61" s="30"/>
      <c r="B61" s="26" t="s">
        <v>16</v>
      </c>
      <c r="C61" s="60">
        <v>20</v>
      </c>
      <c r="D61" s="60"/>
    </row>
    <row r="62" spans="1:4" ht="15" x14ac:dyDescent="0.2">
      <c r="A62" s="9" t="s">
        <v>67</v>
      </c>
      <c r="B62" s="44" t="s">
        <v>8</v>
      </c>
      <c r="C62" s="56">
        <v>251.5</v>
      </c>
      <c r="D62" s="56"/>
    </row>
    <row r="63" spans="1:4" ht="30" x14ac:dyDescent="0.2">
      <c r="A63" s="9" t="s">
        <v>165</v>
      </c>
      <c r="B63" s="24" t="s">
        <v>167</v>
      </c>
      <c r="C63" s="56">
        <v>10.477</v>
      </c>
      <c r="D63" s="56"/>
    </row>
    <row r="64" spans="1:4" ht="14.25" x14ac:dyDescent="0.2">
      <c r="A64" s="21" t="s">
        <v>68</v>
      </c>
      <c r="B64" s="25" t="s">
        <v>40</v>
      </c>
      <c r="C64" s="60">
        <f>C65</f>
        <v>237.4</v>
      </c>
      <c r="D64" s="60">
        <f>D65</f>
        <v>0</v>
      </c>
    </row>
    <row r="65" spans="1:4" ht="15" x14ac:dyDescent="0.2">
      <c r="A65" s="9" t="s">
        <v>69</v>
      </c>
      <c r="B65" s="24" t="s">
        <v>8</v>
      </c>
      <c r="C65" s="58">
        <v>237.4</v>
      </c>
      <c r="D65" s="58">
        <v>0</v>
      </c>
    </row>
    <row r="66" spans="1:4" ht="20.25" customHeight="1" x14ac:dyDescent="0.2">
      <c r="A66" s="31" t="s">
        <v>70</v>
      </c>
      <c r="B66" s="22" t="s">
        <v>41</v>
      </c>
      <c r="C66" s="60">
        <f>C67+C68+C69+C70</f>
        <v>3033.85</v>
      </c>
      <c r="D66" s="60">
        <f>D67+D68+D69+D70</f>
        <v>2006.048</v>
      </c>
    </row>
    <row r="67" spans="1:4" ht="15" x14ac:dyDescent="0.2">
      <c r="A67" s="9" t="s">
        <v>71</v>
      </c>
      <c r="B67" s="24" t="s">
        <v>8</v>
      </c>
      <c r="C67" s="58">
        <v>567.13</v>
      </c>
      <c r="D67" s="58">
        <v>0</v>
      </c>
    </row>
    <row r="68" spans="1:4" ht="30" customHeight="1" x14ac:dyDescent="0.2">
      <c r="A68" s="11" t="s">
        <v>72</v>
      </c>
      <c r="B68" s="24" t="s">
        <v>183</v>
      </c>
      <c r="C68" s="56">
        <v>2105.5349999999999</v>
      </c>
      <c r="D68" s="56">
        <v>1999.1880000000001</v>
      </c>
    </row>
    <row r="69" spans="1:4" ht="20.100000000000001" customHeight="1" x14ac:dyDescent="0.2">
      <c r="A69" s="11" t="s">
        <v>106</v>
      </c>
      <c r="B69" s="24" t="s">
        <v>123</v>
      </c>
      <c r="C69" s="64">
        <v>0</v>
      </c>
      <c r="D69" s="64">
        <v>0</v>
      </c>
    </row>
    <row r="70" spans="1:4" ht="30" customHeight="1" x14ac:dyDescent="0.2">
      <c r="A70" s="43" t="s">
        <v>156</v>
      </c>
      <c r="B70" s="26" t="s">
        <v>150</v>
      </c>
      <c r="C70" s="65">
        <v>361.185</v>
      </c>
      <c r="D70" s="69">
        <v>6.86</v>
      </c>
    </row>
    <row r="71" spans="1:4" ht="20.100000000000001" customHeight="1" x14ac:dyDescent="0.2">
      <c r="A71" s="21" t="s">
        <v>73</v>
      </c>
      <c r="B71" s="22" t="s">
        <v>42</v>
      </c>
      <c r="C71" s="60">
        <f>C72+C73+C74+C75</f>
        <v>3643.3710000000001</v>
      </c>
      <c r="D71" s="60">
        <f>D72+D73+D74</f>
        <v>220.73099999999999</v>
      </c>
    </row>
    <row r="72" spans="1:4" ht="15" x14ac:dyDescent="0.2">
      <c r="A72" s="9" t="s">
        <v>74</v>
      </c>
      <c r="B72" s="23" t="s">
        <v>8</v>
      </c>
      <c r="C72" s="56">
        <v>1716.0709999999999</v>
      </c>
      <c r="D72" s="56">
        <v>163.90100000000001</v>
      </c>
    </row>
    <row r="73" spans="1:4" ht="15" x14ac:dyDescent="0.2">
      <c r="A73" s="9" t="s">
        <v>75</v>
      </c>
      <c r="B73" s="23" t="s">
        <v>10</v>
      </c>
      <c r="C73" s="56">
        <v>1669.9</v>
      </c>
      <c r="D73" s="56">
        <v>56.83</v>
      </c>
    </row>
    <row r="74" spans="1:4" ht="15" x14ac:dyDescent="0.2">
      <c r="A74" s="9" t="s">
        <v>166</v>
      </c>
      <c r="B74" s="24" t="s">
        <v>123</v>
      </c>
      <c r="C74" s="56">
        <v>108</v>
      </c>
      <c r="D74" s="56"/>
    </row>
    <row r="75" spans="1:4" ht="30" customHeight="1" x14ac:dyDescent="0.2">
      <c r="A75" s="9" t="s">
        <v>192</v>
      </c>
      <c r="B75" s="26" t="s">
        <v>150</v>
      </c>
      <c r="C75" s="56">
        <v>149.4</v>
      </c>
      <c r="D75" s="56"/>
    </row>
    <row r="76" spans="1:4" ht="14.25" x14ac:dyDescent="0.2">
      <c r="A76" s="31" t="s">
        <v>76</v>
      </c>
      <c r="B76" s="32" t="s">
        <v>6</v>
      </c>
      <c r="C76" s="60">
        <v>484.65</v>
      </c>
      <c r="D76" s="60">
        <f>D77</f>
        <v>0</v>
      </c>
    </row>
    <row r="77" spans="1:4" ht="15" x14ac:dyDescent="0.2">
      <c r="A77" s="11" t="s">
        <v>77</v>
      </c>
      <c r="B77" s="23" t="s">
        <v>8</v>
      </c>
      <c r="C77" s="58">
        <v>484.65</v>
      </c>
      <c r="D77" s="56">
        <v>0</v>
      </c>
    </row>
    <row r="78" spans="1:4" ht="15" x14ac:dyDescent="0.2">
      <c r="A78" s="11"/>
      <c r="B78" s="23" t="s">
        <v>196</v>
      </c>
      <c r="C78" s="58">
        <v>180.65</v>
      </c>
      <c r="D78" s="56"/>
    </row>
    <row r="79" spans="1:4" ht="14.25" x14ac:dyDescent="0.2">
      <c r="A79" s="31" t="s">
        <v>78</v>
      </c>
      <c r="B79" s="22" t="s">
        <v>7</v>
      </c>
      <c r="C79" s="60">
        <v>139</v>
      </c>
      <c r="D79" s="60">
        <f>D80</f>
        <v>0</v>
      </c>
    </row>
    <row r="80" spans="1:4" ht="15" x14ac:dyDescent="0.2">
      <c r="A80" s="11" t="s">
        <v>79</v>
      </c>
      <c r="B80" s="23" t="s">
        <v>8</v>
      </c>
      <c r="C80" s="58">
        <v>139</v>
      </c>
      <c r="D80" s="56">
        <v>0</v>
      </c>
    </row>
    <row r="81" spans="1:4" ht="25.5" x14ac:dyDescent="0.2">
      <c r="A81" s="31" t="s">
        <v>80</v>
      </c>
      <c r="B81" s="32" t="s">
        <v>17</v>
      </c>
      <c r="C81" s="60">
        <f>C82+C83+C84</f>
        <v>130.51600000000002</v>
      </c>
      <c r="D81" s="60">
        <f>D82+D83+D84</f>
        <v>0.40600000000000003</v>
      </c>
    </row>
    <row r="82" spans="1:4" ht="24.95" customHeight="1" x14ac:dyDescent="0.2">
      <c r="A82" s="11" t="s">
        <v>81</v>
      </c>
      <c r="B82" s="23" t="s">
        <v>8</v>
      </c>
      <c r="C82" s="56">
        <v>65</v>
      </c>
      <c r="D82" s="56">
        <v>0</v>
      </c>
    </row>
    <row r="83" spans="1:4" ht="15" x14ac:dyDescent="0.2">
      <c r="A83" s="11" t="s">
        <v>82</v>
      </c>
      <c r="B83" s="23" t="s">
        <v>9</v>
      </c>
      <c r="C83" s="56">
        <v>35.716000000000001</v>
      </c>
      <c r="D83" s="56">
        <v>0.40600000000000003</v>
      </c>
    </row>
    <row r="84" spans="1:4" ht="30" x14ac:dyDescent="0.2">
      <c r="A84" s="11" t="s">
        <v>33</v>
      </c>
      <c r="B84" s="24" t="s">
        <v>168</v>
      </c>
      <c r="C84" s="56">
        <v>29.8</v>
      </c>
      <c r="D84" s="56">
        <v>0</v>
      </c>
    </row>
    <row r="85" spans="1:4" ht="42.75" x14ac:dyDescent="0.2">
      <c r="A85" s="33" t="s">
        <v>26</v>
      </c>
      <c r="B85" s="34" t="s">
        <v>43</v>
      </c>
      <c r="C85" s="57">
        <f>C86+C89</f>
        <v>1415.0120000000002</v>
      </c>
      <c r="D85" s="57">
        <f>D86+D89</f>
        <v>0</v>
      </c>
    </row>
    <row r="86" spans="1:4" ht="14.25" x14ac:dyDescent="0.2">
      <c r="A86" s="21" t="s">
        <v>83</v>
      </c>
      <c r="B86" s="22" t="s">
        <v>35</v>
      </c>
      <c r="C86" s="68">
        <f>C87+C88</f>
        <v>1142.4000000000001</v>
      </c>
      <c r="D86" s="60">
        <f>D87</f>
        <v>0</v>
      </c>
    </row>
    <row r="87" spans="1:4" ht="30" x14ac:dyDescent="0.2">
      <c r="A87" s="9" t="s">
        <v>84</v>
      </c>
      <c r="B87" s="24" t="s">
        <v>113</v>
      </c>
      <c r="C87" s="65">
        <v>75</v>
      </c>
      <c r="D87" s="58"/>
    </row>
    <row r="88" spans="1:4" ht="20.100000000000001" customHeight="1" x14ac:dyDescent="0.2">
      <c r="A88" s="9" t="s">
        <v>169</v>
      </c>
      <c r="B88" s="24" t="s">
        <v>193</v>
      </c>
      <c r="C88" s="65">
        <v>1067.4000000000001</v>
      </c>
      <c r="D88" s="58"/>
    </row>
    <row r="89" spans="1:4" ht="14.25" x14ac:dyDescent="0.2">
      <c r="A89" s="21" t="s">
        <v>85</v>
      </c>
      <c r="B89" s="35" t="s">
        <v>41</v>
      </c>
      <c r="C89" s="60">
        <f>C90</f>
        <v>272.61200000000002</v>
      </c>
      <c r="D89" s="60">
        <f>D90</f>
        <v>0</v>
      </c>
    </row>
    <row r="90" spans="1:4" ht="30" x14ac:dyDescent="0.2">
      <c r="A90" s="9" t="s">
        <v>107</v>
      </c>
      <c r="B90" s="24" t="s">
        <v>121</v>
      </c>
      <c r="C90" s="58">
        <v>272.61200000000002</v>
      </c>
      <c r="D90" s="58"/>
    </row>
    <row r="91" spans="1:4" ht="30" customHeight="1" x14ac:dyDescent="0.2">
      <c r="A91" s="10" t="s">
        <v>27</v>
      </c>
      <c r="B91" s="34" t="s">
        <v>103</v>
      </c>
      <c r="C91" s="60">
        <f>C92</f>
        <v>603.85699999999997</v>
      </c>
      <c r="D91" s="60">
        <f>D92</f>
        <v>526.54700000000003</v>
      </c>
    </row>
    <row r="92" spans="1:4" ht="15" customHeight="1" x14ac:dyDescent="0.2">
      <c r="A92" s="10" t="s">
        <v>86</v>
      </c>
      <c r="B92" s="34" t="s">
        <v>36</v>
      </c>
      <c r="C92" s="60">
        <f>C93+C94</f>
        <v>603.85699999999997</v>
      </c>
      <c r="D92" s="60">
        <f>D93+D94</f>
        <v>526.54700000000003</v>
      </c>
    </row>
    <row r="93" spans="1:4" ht="15" x14ac:dyDescent="0.2">
      <c r="A93" s="11" t="s">
        <v>87</v>
      </c>
      <c r="B93" s="24" t="s">
        <v>10</v>
      </c>
      <c r="C93" s="58">
        <v>546.29999999999995</v>
      </c>
      <c r="D93" s="58">
        <v>511.9</v>
      </c>
    </row>
    <row r="94" spans="1:4" ht="15" x14ac:dyDescent="0.2">
      <c r="A94" s="11" t="s">
        <v>99</v>
      </c>
      <c r="B94" s="24" t="s">
        <v>100</v>
      </c>
      <c r="C94" s="58">
        <v>57.557000000000002</v>
      </c>
      <c r="D94" s="58">
        <v>14.647</v>
      </c>
    </row>
    <row r="95" spans="1:4" ht="30" customHeight="1" x14ac:dyDescent="0.2">
      <c r="A95" s="10" t="s">
        <v>29</v>
      </c>
      <c r="B95" s="34" t="s">
        <v>104</v>
      </c>
      <c r="C95" s="60">
        <f>C96</f>
        <v>521.83900000000006</v>
      </c>
      <c r="D95" s="60">
        <f>D96</f>
        <v>426.34900000000005</v>
      </c>
    </row>
    <row r="96" spans="1:4" ht="14.25" x14ac:dyDescent="0.2">
      <c r="A96" s="10" t="s">
        <v>88</v>
      </c>
      <c r="B96" s="34" t="s">
        <v>39</v>
      </c>
      <c r="C96" s="60">
        <f>C97+C98</f>
        <v>521.83900000000006</v>
      </c>
      <c r="D96" s="60">
        <f>D97+D98</f>
        <v>426.34900000000005</v>
      </c>
    </row>
    <row r="97" spans="1:5" ht="30" x14ac:dyDescent="0.2">
      <c r="A97" s="11" t="s">
        <v>108</v>
      </c>
      <c r="B97" s="24" t="s">
        <v>194</v>
      </c>
      <c r="C97" s="58">
        <v>66.039000000000001</v>
      </c>
      <c r="D97" s="58">
        <v>64.188999999999993</v>
      </c>
    </row>
    <row r="98" spans="1:5" ht="15" x14ac:dyDescent="0.2">
      <c r="A98" s="11" t="s">
        <v>109</v>
      </c>
      <c r="B98" s="24" t="s">
        <v>10</v>
      </c>
      <c r="C98" s="58">
        <v>455.8</v>
      </c>
      <c r="D98" s="58">
        <v>362.16</v>
      </c>
    </row>
    <row r="99" spans="1:5" ht="28.5" x14ac:dyDescent="0.2">
      <c r="A99" s="39" t="s">
        <v>124</v>
      </c>
      <c r="B99" s="34" t="s">
        <v>116</v>
      </c>
      <c r="C99" s="60">
        <f>C100+C101+C102+C103</f>
        <v>4036.2529999999997</v>
      </c>
      <c r="D99" s="60">
        <f>D100+D101+D102+D103</f>
        <v>2488.6579999999999</v>
      </c>
    </row>
    <row r="100" spans="1:5" ht="15" x14ac:dyDescent="0.2">
      <c r="A100" s="9" t="s">
        <v>126</v>
      </c>
      <c r="B100" s="23" t="s">
        <v>8</v>
      </c>
      <c r="C100" s="58">
        <v>3718.2579999999998</v>
      </c>
      <c r="D100" s="58">
        <v>2418.1579999999999</v>
      </c>
    </row>
    <row r="101" spans="1:5" ht="15" x14ac:dyDescent="0.2">
      <c r="A101" s="9" t="s">
        <v>125</v>
      </c>
      <c r="B101" s="23" t="s">
        <v>171</v>
      </c>
      <c r="C101" s="58">
        <v>46.26</v>
      </c>
      <c r="D101" s="58">
        <v>0</v>
      </c>
    </row>
    <row r="102" spans="1:5" ht="15" x14ac:dyDescent="0.2">
      <c r="A102" s="9" t="s">
        <v>170</v>
      </c>
      <c r="B102" s="24" t="s">
        <v>177</v>
      </c>
      <c r="C102" s="58">
        <v>136.1</v>
      </c>
      <c r="D102" s="58">
        <v>70.5</v>
      </c>
    </row>
    <row r="103" spans="1:5" ht="30" x14ac:dyDescent="0.2">
      <c r="A103" s="9" t="s">
        <v>176</v>
      </c>
      <c r="B103" s="24" t="s">
        <v>174</v>
      </c>
      <c r="C103" s="58">
        <v>135.63499999999999</v>
      </c>
      <c r="D103" s="58">
        <v>0</v>
      </c>
    </row>
    <row r="104" spans="1:5" ht="42.75" x14ac:dyDescent="0.2">
      <c r="A104" s="21" t="s">
        <v>127</v>
      </c>
      <c r="B104" s="34" t="s">
        <v>115</v>
      </c>
      <c r="C104" s="60">
        <f>C105+C106+C107+C108</f>
        <v>2861.3989999999999</v>
      </c>
      <c r="D104" s="60">
        <f>D105+D106+D107+D108</f>
        <v>2427.6689999999999</v>
      </c>
    </row>
    <row r="105" spans="1:5" ht="20.100000000000001" customHeight="1" x14ac:dyDescent="0.2">
      <c r="A105" s="9" t="s">
        <v>128</v>
      </c>
      <c r="B105" s="23" t="s">
        <v>8</v>
      </c>
      <c r="C105" s="58">
        <v>2308.1289999999999</v>
      </c>
      <c r="D105" s="58">
        <v>2024.8689999999999</v>
      </c>
    </row>
    <row r="106" spans="1:5" ht="15" x14ac:dyDescent="0.25">
      <c r="A106" s="9" t="s">
        <v>129</v>
      </c>
      <c r="B106" s="23" t="s">
        <v>10</v>
      </c>
      <c r="C106" s="58">
        <v>339.5</v>
      </c>
      <c r="D106" s="58">
        <v>326.8</v>
      </c>
      <c r="E106" s="13"/>
    </row>
    <row r="107" spans="1:5" ht="15" x14ac:dyDescent="0.25">
      <c r="A107" s="9" t="s">
        <v>130</v>
      </c>
      <c r="B107" s="24" t="s">
        <v>114</v>
      </c>
      <c r="C107" s="58">
        <v>172.6</v>
      </c>
      <c r="D107" s="58">
        <v>76</v>
      </c>
      <c r="E107" s="13"/>
    </row>
    <row r="108" spans="1:5" ht="30" x14ac:dyDescent="0.25">
      <c r="A108" s="9" t="s">
        <v>175</v>
      </c>
      <c r="B108" s="24" t="s">
        <v>174</v>
      </c>
      <c r="C108" s="58">
        <v>41.17</v>
      </c>
      <c r="D108" s="58">
        <v>0</v>
      </c>
      <c r="E108" s="13"/>
    </row>
    <row r="109" spans="1:5" ht="28.5" x14ac:dyDescent="0.2">
      <c r="A109" s="33" t="s">
        <v>131</v>
      </c>
      <c r="B109" s="34" t="s">
        <v>151</v>
      </c>
      <c r="C109" s="57">
        <f>C110+C111+C112+C113+C114+C115</f>
        <v>20124.05</v>
      </c>
      <c r="D109" s="57">
        <f>D110+D111+D112+D113+D114+D115</f>
        <v>17052.61</v>
      </c>
    </row>
    <row r="110" spans="1:5" ht="30" customHeight="1" x14ac:dyDescent="0.2">
      <c r="A110" s="9" t="s">
        <v>132</v>
      </c>
      <c r="B110" s="23" t="s">
        <v>8</v>
      </c>
      <c r="C110" s="58">
        <v>7841.6139999999996</v>
      </c>
      <c r="D110" s="58">
        <v>6011.5240000000003</v>
      </c>
    </row>
    <row r="111" spans="1:5" ht="15" x14ac:dyDescent="0.2">
      <c r="A111" s="9" t="s">
        <v>133</v>
      </c>
      <c r="B111" s="23" t="s">
        <v>122</v>
      </c>
      <c r="C111" s="58">
        <v>11280.976000000001</v>
      </c>
      <c r="D111" s="58">
        <v>10822.398999999999</v>
      </c>
    </row>
    <row r="112" spans="1:5" ht="60" x14ac:dyDescent="0.2">
      <c r="A112" s="9" t="s">
        <v>134</v>
      </c>
      <c r="B112" s="24" t="s">
        <v>112</v>
      </c>
      <c r="C112" s="58">
        <v>43</v>
      </c>
      <c r="D112" s="58">
        <v>0</v>
      </c>
      <c r="E112" s="7"/>
    </row>
    <row r="113" spans="1:5" ht="15" customHeight="1" x14ac:dyDescent="0.2">
      <c r="A113" s="9" t="s">
        <v>136</v>
      </c>
      <c r="B113" s="24" t="s">
        <v>171</v>
      </c>
      <c r="C113" s="58">
        <v>211</v>
      </c>
      <c r="D113" s="58">
        <v>207.98699999999999</v>
      </c>
      <c r="E113" s="7"/>
    </row>
    <row r="114" spans="1:5" ht="15" x14ac:dyDescent="0.2">
      <c r="A114" s="9" t="s">
        <v>135</v>
      </c>
      <c r="B114" s="23" t="s">
        <v>114</v>
      </c>
      <c r="C114" s="56">
        <v>723.2</v>
      </c>
      <c r="D114" s="56">
        <v>10.7</v>
      </c>
    </row>
    <row r="115" spans="1:5" ht="30" x14ac:dyDescent="0.2">
      <c r="A115" s="9" t="s">
        <v>172</v>
      </c>
      <c r="B115" s="24" t="s">
        <v>173</v>
      </c>
      <c r="C115" s="56">
        <v>24.26</v>
      </c>
      <c r="D115" s="56"/>
    </row>
    <row r="116" spans="1:5" ht="15" x14ac:dyDescent="0.2">
      <c r="A116" s="30" t="s">
        <v>182</v>
      </c>
      <c r="B116" s="19" t="s">
        <v>2</v>
      </c>
      <c r="C116" s="59">
        <f>C13+C15+C85+C91+C95+C99+C104+C109</f>
        <v>58148.928</v>
      </c>
      <c r="D116" s="59">
        <f>D13+D15+D85+D91+D95+D99+D104+D109</f>
        <v>29033.809000000001</v>
      </c>
    </row>
    <row r="117" spans="1:5" ht="15" x14ac:dyDescent="0.2">
      <c r="A117" s="9"/>
      <c r="B117" s="36" t="s">
        <v>12</v>
      </c>
      <c r="C117" s="60"/>
      <c r="D117" s="60"/>
    </row>
    <row r="118" spans="1:5" ht="15" x14ac:dyDescent="0.2">
      <c r="A118" s="37" t="s">
        <v>137</v>
      </c>
      <c r="B118" s="23" t="s">
        <v>8</v>
      </c>
      <c r="C118" s="67">
        <f>C14+C17+C18+C19+C20+C21+C22+C23+C28+C38+C43+C47+C53+C62+C65+C67+C72+C77+C80+C82+C87+C94+C97+C100+C105+C110</f>
        <v>29519</v>
      </c>
      <c r="D118" s="66">
        <f>D13+D17+D18+D19+D20+D21+D22+D23+D28+D38+D43+D47+D53+D62+D65+D67+D72+D77+D80+D82+D87+D94+D97+D100+D105+D110</f>
        <v>14226.327000000001</v>
      </c>
    </row>
    <row r="119" spans="1:5" ht="15" x14ac:dyDescent="0.2">
      <c r="A119" s="37" t="s">
        <v>138</v>
      </c>
      <c r="B119" s="23" t="s">
        <v>28</v>
      </c>
      <c r="C119" s="58">
        <f>C25+C39+C102+C107+C114</f>
        <v>1091.9000000000001</v>
      </c>
      <c r="D119" s="58">
        <f>D25+D39+D102+D107+D114</f>
        <v>157.19999999999999</v>
      </c>
      <c r="E119" s="12"/>
    </row>
    <row r="120" spans="1:5" ht="30" x14ac:dyDescent="0.2">
      <c r="A120" s="46" t="s">
        <v>152</v>
      </c>
      <c r="B120" s="26" t="s">
        <v>13</v>
      </c>
      <c r="C120" s="58">
        <f>C55+C60</f>
        <v>130</v>
      </c>
      <c r="D120" s="58">
        <f>D55+D60</f>
        <v>0</v>
      </c>
      <c r="E120" s="12"/>
    </row>
    <row r="121" spans="1:5" ht="15" x14ac:dyDescent="0.2">
      <c r="A121" s="27" t="s">
        <v>139</v>
      </c>
      <c r="B121" s="24" t="s">
        <v>120</v>
      </c>
      <c r="C121" s="62">
        <f>C54</f>
        <v>51</v>
      </c>
      <c r="D121" s="58"/>
      <c r="E121" s="12"/>
    </row>
    <row r="122" spans="1:5" ht="14.25" x14ac:dyDescent="0.2">
      <c r="A122" s="27"/>
      <c r="B122" s="34" t="s">
        <v>178</v>
      </c>
      <c r="C122" s="61">
        <f>C118+C119+C120+C121</f>
        <v>30791.9</v>
      </c>
      <c r="D122" s="60">
        <f>D118+D119+D120+D121</f>
        <v>14383.527000000002</v>
      </c>
      <c r="E122" s="12"/>
    </row>
    <row r="123" spans="1:5" ht="30" customHeight="1" x14ac:dyDescent="0.2">
      <c r="A123" s="48" t="s">
        <v>140</v>
      </c>
      <c r="B123" s="24" t="s">
        <v>179</v>
      </c>
      <c r="C123" s="56">
        <f>C24+C44+C93+C98+C106+C83+C73</f>
        <v>3639.5209999999997</v>
      </c>
      <c r="D123" s="56">
        <f>D24+D44+D73+D83+D93+D98+D106</f>
        <v>1613.848</v>
      </c>
    </row>
    <row r="124" spans="1:5" ht="15" x14ac:dyDescent="0.2">
      <c r="A124" s="46" t="s">
        <v>141</v>
      </c>
      <c r="B124" s="23" t="s">
        <v>122</v>
      </c>
      <c r="C124" s="58">
        <f>C90+C68+C111</f>
        <v>13659.123</v>
      </c>
      <c r="D124" s="58">
        <f>D111+D90+D68</f>
        <v>12821.587</v>
      </c>
    </row>
    <row r="125" spans="1:5" ht="45" x14ac:dyDescent="0.2">
      <c r="A125" s="46" t="s">
        <v>142</v>
      </c>
      <c r="B125" s="24" t="s">
        <v>32</v>
      </c>
      <c r="C125" s="58">
        <f>C112</f>
        <v>43</v>
      </c>
      <c r="D125" s="58"/>
    </row>
    <row r="126" spans="1:5" ht="30" x14ac:dyDescent="0.2">
      <c r="A126" s="47" t="s">
        <v>143</v>
      </c>
      <c r="B126" s="24" t="s">
        <v>148</v>
      </c>
      <c r="C126" s="58">
        <f>C49+C56+C70+C75+C101+C113</f>
        <v>1874.9190000000001</v>
      </c>
      <c r="D126" s="58">
        <f>D49+D56+D70+D75+D101+D113</f>
        <v>214.84700000000001</v>
      </c>
    </row>
    <row r="127" spans="1:5" ht="15" customHeight="1" x14ac:dyDescent="0.2">
      <c r="A127" s="46" t="s">
        <v>144</v>
      </c>
      <c r="B127" s="24" t="s">
        <v>195</v>
      </c>
      <c r="C127" s="58">
        <f>C57</f>
        <v>1660</v>
      </c>
      <c r="D127" s="58"/>
    </row>
    <row r="128" spans="1:5" ht="15" x14ac:dyDescent="0.2">
      <c r="A128" s="43" t="s">
        <v>153</v>
      </c>
      <c r="B128" s="26" t="s">
        <v>95</v>
      </c>
      <c r="C128" s="62">
        <f>C40+C45+C50+C74</f>
        <v>1156.7</v>
      </c>
      <c r="D128" s="62">
        <f>D40+D45+D50+D74</f>
        <v>0</v>
      </c>
    </row>
    <row r="129" spans="1:8" ht="15" x14ac:dyDescent="0.2">
      <c r="A129" s="43" t="s">
        <v>145</v>
      </c>
      <c r="B129" s="24" t="s">
        <v>93</v>
      </c>
      <c r="C129" s="58">
        <f>C48</f>
        <v>1854.3</v>
      </c>
      <c r="D129" s="58"/>
    </row>
    <row r="130" spans="1:8" ht="30" x14ac:dyDescent="0.2">
      <c r="A130" s="46" t="s">
        <v>146</v>
      </c>
      <c r="B130" s="24" t="s">
        <v>94</v>
      </c>
      <c r="C130" s="58">
        <f>C26+C41+C51+C58+C63+C84+C88+C103+C108+C115</f>
        <v>3469.4650000000001</v>
      </c>
      <c r="D130" s="58">
        <f>D26+D41+D51+D58+D63+D84+D88+D103+D108+D115</f>
        <v>0</v>
      </c>
      <c r="E130" s="7"/>
      <c r="F130" s="7"/>
      <c r="G130" s="7"/>
    </row>
    <row r="131" spans="1:8" ht="14.25" x14ac:dyDescent="0.2">
      <c r="A131" s="19" t="s">
        <v>147</v>
      </c>
      <c r="B131" s="49" t="s">
        <v>180</v>
      </c>
      <c r="C131" s="59">
        <f>C118+C119+C120+C121+C123+C124+C125+C126+C127+C128+C129+C130</f>
        <v>58148.928</v>
      </c>
      <c r="D131" s="59">
        <f>D118+D119+D120+D121+D123+D124+D125+D126+D127+D128+D129+D130</f>
        <v>29033.809000000001</v>
      </c>
    </row>
    <row r="132" spans="1:8" x14ac:dyDescent="0.2">
      <c r="B132" s="2"/>
      <c r="C132" s="3"/>
      <c r="D132" s="3"/>
    </row>
    <row r="133" spans="1:8" x14ac:dyDescent="0.2">
      <c r="B133" s="2"/>
      <c r="C133" s="3" t="s">
        <v>110</v>
      </c>
      <c r="D133" s="3"/>
    </row>
    <row r="134" spans="1:8" x14ac:dyDescent="0.2">
      <c r="B134" s="2"/>
      <c r="C134" s="3"/>
      <c r="D134" s="3"/>
    </row>
    <row r="135" spans="1:8" x14ac:dyDescent="0.2">
      <c r="B135" s="2"/>
      <c r="C135" s="3"/>
      <c r="D135" s="3"/>
    </row>
    <row r="136" spans="1:8" x14ac:dyDescent="0.2">
      <c r="B136" s="2"/>
      <c r="C136" s="3"/>
      <c r="D136" s="3"/>
    </row>
    <row r="137" spans="1:8" x14ac:dyDescent="0.2">
      <c r="B137" s="2"/>
      <c r="C137" s="3"/>
      <c r="D137" s="3"/>
    </row>
    <row r="138" spans="1:8" x14ac:dyDescent="0.2">
      <c r="B138" s="2"/>
      <c r="C138" s="3"/>
      <c r="D138" s="3"/>
      <c r="H138" s="8"/>
    </row>
    <row r="139" spans="1:8" x14ac:dyDescent="0.2">
      <c r="B139" s="2"/>
      <c r="C139" s="3"/>
      <c r="D139" s="3"/>
    </row>
    <row r="140" spans="1:8" x14ac:dyDescent="0.2">
      <c r="B140" s="2"/>
      <c r="C140" s="3"/>
      <c r="D140" s="3"/>
    </row>
    <row r="141" spans="1:8" x14ac:dyDescent="0.2">
      <c r="B141" s="2"/>
      <c r="C141" s="3"/>
      <c r="D141" s="3"/>
    </row>
    <row r="142" spans="1:8" x14ac:dyDescent="0.2">
      <c r="B142" s="2"/>
      <c r="C142" s="3"/>
      <c r="D142" s="3"/>
    </row>
    <row r="143" spans="1:8" x14ac:dyDescent="0.2">
      <c r="B143" s="2"/>
      <c r="C143" s="3"/>
      <c r="D143" s="3"/>
    </row>
    <row r="144" spans="1:8" x14ac:dyDescent="0.2">
      <c r="B144" s="2"/>
      <c r="C144" s="3"/>
      <c r="D144" s="3"/>
    </row>
    <row r="145" spans="2:4" x14ac:dyDescent="0.2">
      <c r="B145" s="2"/>
      <c r="C145" s="3"/>
      <c r="D145" s="3"/>
    </row>
    <row r="147" spans="2:4" x14ac:dyDescent="0.2">
      <c r="C147" s="1"/>
      <c r="D147" s="1"/>
    </row>
  </sheetData>
  <mergeCells count="2">
    <mergeCell ref="B7:D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Inga</cp:lastModifiedBy>
  <cp:lastPrinted>2022-01-20T09:43:49Z</cp:lastPrinted>
  <dcterms:created xsi:type="dcterms:W3CDTF">2009-01-12T06:33:21Z</dcterms:created>
  <dcterms:modified xsi:type="dcterms:W3CDTF">2022-01-20T14:08:54Z</dcterms:modified>
</cp:coreProperties>
</file>