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kaupiklis.kretinga.lt\ruf$\reda.pileliene\Documents\"/>
    </mc:Choice>
  </mc:AlternateContent>
  <xr:revisionPtr revIDLastSave="0" documentId="13_ncr:1_{34830422-9F7C-4327-BD37-875A60D7887E}" xr6:coauthVersionLast="47" xr6:coauthVersionMax="47" xr10:uidLastSave="{00000000-0000-0000-0000-000000000000}"/>
  <bookViews>
    <workbookView xWindow="-120" yWindow="-120" windowWidth="38640" windowHeight="21120" tabRatio="726" xr2:uid="{00000000-000D-0000-FFFF-FFFF00000000}"/>
  </bookViews>
  <sheets>
    <sheet name="pajamos" sheetId="8" r:id="rId1"/>
  </sheets>
  <definedNames>
    <definedName name="_xlnm.Print_Area" localSheetId="0">pajamos!$A$1:$C$48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44" i="8" l="1"/>
  <c r="C25" i="8" l="1"/>
  <c r="C35" i="8" l="1"/>
  <c r="C30" i="8" l="1"/>
  <c r="C18" i="8" l="1"/>
  <c r="C13" i="8" l="1"/>
  <c r="C22" i="8" s="1"/>
  <c r="C38" i="8" s="1"/>
  <c r="C45" i="8" s="1"/>
  <c r="C48" i="8" s="1"/>
</calcChain>
</file>

<file path=xl/sharedStrings.xml><?xml version="1.0" encoding="utf-8"?>
<sst xmlns="http://schemas.openxmlformats.org/spreadsheetml/2006/main" count="87" uniqueCount="87">
  <si>
    <t>1.</t>
  </si>
  <si>
    <t>2.</t>
  </si>
  <si>
    <t>3.</t>
  </si>
  <si>
    <t>5.</t>
  </si>
  <si>
    <t>Eil. Nr.</t>
  </si>
  <si>
    <t>Pajamų pavadinimas</t>
  </si>
  <si>
    <t>Savivaldybės aplinkos apsaugos rėmimo programos pajamos, iš jų:</t>
  </si>
  <si>
    <t>už komunalinių atliekų tvarkymą</t>
  </si>
  <si>
    <t>Vietinės rinkliavos, iš jų:</t>
  </si>
  <si>
    <t>7.</t>
  </si>
  <si>
    <t>9.</t>
  </si>
  <si>
    <t>12.</t>
  </si>
  <si>
    <t>13.</t>
  </si>
  <si>
    <t>Mokestis už medžiojamų gyvūnų išteklius</t>
  </si>
  <si>
    <t>Kiti mokesčiai už valstybinius gamtos išteklius</t>
  </si>
  <si>
    <t xml:space="preserve">Mokestis už aplinkos teršimą </t>
  </si>
  <si>
    <t>8.</t>
  </si>
  <si>
    <t>10.</t>
  </si>
  <si>
    <t>11.</t>
  </si>
  <si>
    <t>Turto mokesčiai ir nuomos pajamos, iš jų:</t>
  </si>
  <si>
    <t>Kiti mokesčiai ir pajamos, iš jų:</t>
  </si>
  <si>
    <t>Savivaldybės biudžetinių įstaigų pajamos, iš jų:</t>
  </si>
  <si>
    <t>19.</t>
  </si>
  <si>
    <t>20.</t>
  </si>
  <si>
    <t>Angliavandenilių išteklių mokestis</t>
  </si>
  <si>
    <t>Materialiojo ir nematerialiojo turto realizavimo pajamos, iš jų:</t>
  </si>
  <si>
    <t>17.</t>
  </si>
  <si>
    <t>18.</t>
  </si>
  <si>
    <t xml:space="preserve"> </t>
  </si>
  <si>
    <t>Skolintos lėšos investiciniams projektams finansuoti</t>
  </si>
  <si>
    <t>Gyventojų pajamų mokestis</t>
  </si>
  <si>
    <t>3.1.</t>
  </si>
  <si>
    <t>3.2.</t>
  </si>
  <si>
    <t>6.</t>
  </si>
  <si>
    <t>6.1.</t>
  </si>
  <si>
    <t>7.1.</t>
  </si>
  <si>
    <t>7.2.</t>
  </si>
  <si>
    <t>7.3.</t>
  </si>
  <si>
    <t>Žemės realizavimo pajamos</t>
  </si>
  <si>
    <t xml:space="preserve">Nuomos mokestis už valstybinę žemę </t>
  </si>
  <si>
    <t>Valstybės rinkliava</t>
  </si>
  <si>
    <t>Kitos ilgalaikio turto realizavimo pajamos</t>
  </si>
  <si>
    <t>Kitos neišvardintos pajamos</t>
  </si>
  <si>
    <t>15.</t>
  </si>
  <si>
    <t>4.</t>
  </si>
  <si>
    <t>Įmokos už išlaikymą švietimo, socialinės apsaugos ir kitose įstaigose</t>
  </si>
  <si>
    <t>Nekilnojamojo turto mokestis</t>
  </si>
  <si>
    <t>Speciali tikslinė dotacija ugdymo reikmėms finansuoti</t>
  </si>
  <si>
    <t>Pajamos iš baudų, konfiskuoto turto ir kitų netesybų</t>
  </si>
  <si>
    <t>16.</t>
  </si>
  <si>
    <t>3.3.</t>
  </si>
  <si>
    <t>14.</t>
  </si>
  <si>
    <t>3.4.</t>
  </si>
  <si>
    <t>4.1.</t>
  </si>
  <si>
    <t>4.2.</t>
  </si>
  <si>
    <t>4.3.</t>
  </si>
  <si>
    <t>21.</t>
  </si>
  <si>
    <t>Kelių priežiūros ir plėtros programos finansavimo lėšos</t>
  </si>
  <si>
    <t>Iš viso, Eur</t>
  </si>
  <si>
    <t>Žemės mokestis</t>
  </si>
  <si>
    <t>Paveldimo turto mokestis</t>
  </si>
  <si>
    <t>Gyventojų pajamų mokestis už pajamas, gautas iš veiklos turint verslo liudijimą</t>
  </si>
  <si>
    <t>Iš viso prognozuojamos pajamos (1+2+3+4)</t>
  </si>
  <si>
    <t>Pajamos už ilgalaikio ir trumpalaikio materialiojo turto nuomą</t>
  </si>
  <si>
    <t xml:space="preserve">Pajamos už prekes ir paslaugas </t>
  </si>
  <si>
    <t>Speciali tikslinė dotacija valstybinėms (perduotoms savivaldybėms) funkcijoms vykdyti</t>
  </si>
  <si>
    <t>Valstybės biudžeto dotacijos nuosavų lėšų daliai finansuoti ir kitos valstybės biudžeto lėšos</t>
  </si>
  <si>
    <t>Europos Sąjungos finansinės paramos lėšos (įskaitant kompensuojamas Europos Sąjungos finansinės paramos lėšas)</t>
  </si>
  <si>
    <t>Metų pradžios apyvartinių lėšų likutis</t>
  </si>
  <si>
    <t>Kretingos rajono savivaldybės 2026 m. biudžeto pajamos</t>
  </si>
  <si>
    <t>9.1</t>
  </si>
  <si>
    <t>9.2</t>
  </si>
  <si>
    <t>9.3</t>
  </si>
  <si>
    <t>11.1</t>
  </si>
  <si>
    <t>11.2</t>
  </si>
  <si>
    <t>22.</t>
  </si>
  <si>
    <t>Savivaldybės infrastruktūros plėtros įmoka</t>
  </si>
  <si>
    <t>IŠ VISO</t>
  </si>
  <si>
    <t>IŠ VISO 2026 M. PAJAMŲ (12+18)</t>
  </si>
  <si>
    <t>Dotacijos (13+14+15+16+17)</t>
  </si>
  <si>
    <t xml:space="preserve">Pajamos savarankiškoms funkcijoms vykdyti (5+6+7+8+9+10+11) </t>
  </si>
  <si>
    <t xml:space="preserve">                                                                             PATVIRTINTA</t>
  </si>
  <si>
    <t xml:space="preserve">                                                                             Kretingos rajono savivaldybės tarybos</t>
  </si>
  <si>
    <t xml:space="preserve">                                                                             (Kretingos rajono savivaldybės tarybos</t>
  </si>
  <si>
    <t xml:space="preserve">                                                                             2026 m. sausio 29 d. sprendimu Nr. T2-2</t>
  </si>
  <si>
    <t xml:space="preserve">                                                                             1 priedas</t>
  </si>
  <si>
    <t xml:space="preserve">                                                                             2026 m. kovo 26 d. sprendimo Nr. T2-84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</si>
</sst>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0">
    <font>
      <sz val="10"/>
      <name val="Arial"/>
      <charset val="186"/>
    </font>
    <font>
      <sz val="8"/>
      <name val="Arial"/>
      <family val="2"/>
      <charset val="186"/>
    </font>
    <font>
      <sz val="11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4"/>
      <name val="Times New Roman"/>
      <family val="1"/>
      <charset val="186"/>
    </font>
    <font>
      <sz val="9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2"/>
      <name val="Times New Roman"/>
      <family val="1"/>
      <charset val="186"/>
    </font>
    <font>
      <sz val="11"/>
      <name val="Palemonas"/>
      <family val="1"/>
      <charset val="186"/>
    </font>
    <font>
      <sz val="12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49" fontId="2" fillId="0" borderId="0" xfId="0" applyNumberFormat="1" applyFont="1" applyAlignment="1">
      <alignment horizontal="left"/>
    </xf>
    <xf numFmtId="0" fontId="2" fillId="0" borderId="0" xfId="0" applyFont="1" applyAlignment="1">
      <alignment horizontal="center" wrapText="1"/>
    </xf>
    <xf numFmtId="49" fontId="2" fillId="0" borderId="0" xfId="0" applyNumberFormat="1" applyFont="1" applyAlignment="1">
      <alignment horizontal="left" wrapText="1"/>
    </xf>
    <xf numFmtId="164" fontId="2" fillId="0" borderId="0" xfId="0" applyNumberFormat="1" applyFont="1" applyAlignment="1">
      <alignment horizontal="left"/>
    </xf>
    <xf numFmtId="0" fontId="2" fillId="0" borderId="0" xfId="0" applyFont="1" applyAlignment="1">
      <alignment horizontal="left" wrapText="1"/>
    </xf>
    <xf numFmtId="0" fontId="4" fillId="0" borderId="0" xfId="0" applyFont="1" applyAlignment="1">
      <alignment horizontal="left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Alignment="1">
      <alignment horizontal="right" wrapText="1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/>
    </xf>
    <xf numFmtId="49" fontId="3" fillId="0" borderId="1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0" fontId="2" fillId="0" borderId="0" xfId="0" applyFont="1" applyAlignment="1">
      <alignment vertical="top" wrapText="1"/>
    </xf>
    <xf numFmtId="49" fontId="2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 wrapText="1"/>
    </xf>
    <xf numFmtId="49" fontId="5" fillId="0" borderId="1" xfId="0" applyNumberFormat="1" applyFont="1" applyBorder="1" applyAlignment="1">
      <alignment horizontal="center" vertical="top" wrapText="1"/>
    </xf>
    <xf numFmtId="0" fontId="2" fillId="2" borderId="0" xfId="0" applyFont="1" applyFill="1" applyAlignment="1">
      <alignment vertical="top" wrapText="1"/>
    </xf>
    <xf numFmtId="49" fontId="2" fillId="2" borderId="1" xfId="0" applyNumberFormat="1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left" vertical="top" wrapText="1"/>
    </xf>
    <xf numFmtId="3" fontId="3" fillId="0" borderId="1" xfId="0" applyNumberFormat="1" applyFont="1" applyBorder="1" applyAlignment="1">
      <alignment horizontal="center" vertical="top" wrapText="1"/>
    </xf>
    <xf numFmtId="3" fontId="2" fillId="0" borderId="1" xfId="0" applyNumberFormat="1" applyFont="1" applyBorder="1" applyAlignment="1">
      <alignment horizontal="center" vertical="top" wrapText="1"/>
    </xf>
    <xf numFmtId="3" fontId="3" fillId="2" borderId="1" xfId="0" applyNumberFormat="1" applyFont="1" applyFill="1" applyBorder="1" applyAlignment="1">
      <alignment horizontal="center" vertical="top" wrapText="1"/>
    </xf>
    <xf numFmtId="3" fontId="2" fillId="2" borderId="1" xfId="0" applyNumberFormat="1" applyFont="1" applyFill="1" applyBorder="1" applyAlignment="1">
      <alignment horizontal="center" vertical="top" wrapText="1"/>
    </xf>
    <xf numFmtId="3" fontId="6" fillId="0" borderId="1" xfId="0" applyNumberFormat="1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top"/>
    </xf>
    <xf numFmtId="0" fontId="8" fillId="0" borderId="0" xfId="0" applyFont="1"/>
    <xf numFmtId="0" fontId="9" fillId="0" borderId="0" xfId="0" applyFont="1"/>
    <xf numFmtId="0" fontId="7" fillId="0" borderId="0" xfId="0" applyFont="1" applyAlignment="1">
      <alignment horizont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2"/>
  <sheetViews>
    <sheetView tabSelected="1" zoomScaleNormal="100" workbookViewId="0">
      <selection activeCell="B6" sqref="B6"/>
    </sheetView>
  </sheetViews>
  <sheetFormatPr defaultColWidth="9.140625" defaultRowHeight="15"/>
  <cols>
    <col min="1" max="1" width="5" style="3" customWidth="1"/>
    <col min="2" max="2" width="66.42578125" style="1" customWidth="1"/>
    <col min="3" max="3" width="27.28515625" style="4" customWidth="1"/>
    <col min="4" max="16384" width="9.140625" style="1"/>
  </cols>
  <sheetData>
    <row r="1" spans="1:4" s="13" customFormat="1">
      <c r="A1" s="12"/>
      <c r="B1" s="1" t="s">
        <v>81</v>
      </c>
      <c r="C1" s="1"/>
      <c r="D1" s="29"/>
    </row>
    <row r="2" spans="1:4" s="13" customFormat="1" ht="15.75">
      <c r="A2" s="12"/>
      <c r="B2" s="1" t="s">
        <v>82</v>
      </c>
      <c r="C2" s="30"/>
      <c r="D2" s="29"/>
    </row>
    <row r="3" spans="1:4" s="13" customFormat="1" ht="15.75">
      <c r="A3" s="12"/>
      <c r="B3" s="1" t="s">
        <v>84</v>
      </c>
      <c r="C3" s="30"/>
      <c r="D3" s="29"/>
    </row>
    <row r="4" spans="1:4" s="13" customFormat="1" ht="15.75">
      <c r="A4" s="12"/>
      <c r="B4" s="1" t="s">
        <v>85</v>
      </c>
      <c r="C4" s="30"/>
      <c r="D4" s="29"/>
    </row>
    <row r="5" spans="1:4" s="13" customFormat="1" ht="15.75">
      <c r="A5" s="12"/>
      <c r="B5" s="1" t="s">
        <v>83</v>
      </c>
      <c r="C5" s="30"/>
      <c r="D5" s="29"/>
    </row>
    <row r="6" spans="1:4" s="13" customFormat="1" ht="15.75">
      <c r="A6" s="12"/>
      <c r="B6" s="1" t="s">
        <v>86</v>
      </c>
      <c r="C6" s="30"/>
      <c r="D6" s="29"/>
    </row>
    <row r="7" spans="1:4">
      <c r="B7" s="6"/>
      <c r="C7" s="7"/>
    </row>
    <row r="8" spans="1:4" ht="16.5" customHeight="1">
      <c r="A8" s="31" t="s">
        <v>69</v>
      </c>
      <c r="B8" s="31"/>
      <c r="C8" s="31"/>
    </row>
    <row r="9" spans="1:4" ht="17.25" customHeight="1">
      <c r="B9" s="8"/>
      <c r="C9" s="11"/>
    </row>
    <row r="10" spans="1:4" ht="26.45" customHeight="1">
      <c r="A10" s="9" t="s">
        <v>4</v>
      </c>
      <c r="B10" s="10" t="s">
        <v>5</v>
      </c>
      <c r="C10" s="10" t="s">
        <v>58</v>
      </c>
    </row>
    <row r="11" spans="1:4" s="16" customFormat="1">
      <c r="A11" s="17" t="s">
        <v>0</v>
      </c>
      <c r="B11" s="18" t="s">
        <v>30</v>
      </c>
      <c r="C11" s="24">
        <v>46373000</v>
      </c>
    </row>
    <row r="12" spans="1:4" s="16" customFormat="1">
      <c r="A12" s="17" t="s">
        <v>1</v>
      </c>
      <c r="B12" s="28" t="s">
        <v>61</v>
      </c>
      <c r="C12" s="24">
        <v>45000</v>
      </c>
    </row>
    <row r="13" spans="1:4" s="16" customFormat="1">
      <c r="A13" s="17" t="s">
        <v>2</v>
      </c>
      <c r="B13" s="18" t="s">
        <v>19</v>
      </c>
      <c r="C13" s="24">
        <f>C14+C15+C16+C17</f>
        <v>2718434</v>
      </c>
    </row>
    <row r="14" spans="1:4" s="16" customFormat="1">
      <c r="A14" s="17" t="s">
        <v>31</v>
      </c>
      <c r="B14" s="18" t="s">
        <v>59</v>
      </c>
      <c r="C14" s="24">
        <v>1016434</v>
      </c>
    </row>
    <row r="15" spans="1:4" s="16" customFormat="1">
      <c r="A15" s="17" t="s">
        <v>32</v>
      </c>
      <c r="B15" s="18" t="s">
        <v>60</v>
      </c>
      <c r="C15" s="24">
        <v>12000</v>
      </c>
    </row>
    <row r="16" spans="1:4" s="16" customFormat="1">
      <c r="A16" s="17" t="s">
        <v>50</v>
      </c>
      <c r="B16" s="18" t="s">
        <v>46</v>
      </c>
      <c r="C16" s="24">
        <v>1500000</v>
      </c>
    </row>
    <row r="17" spans="1:3" s="16" customFormat="1">
      <c r="A17" s="17" t="s">
        <v>52</v>
      </c>
      <c r="B17" s="18" t="s">
        <v>39</v>
      </c>
      <c r="C17" s="24">
        <v>190000</v>
      </c>
    </row>
    <row r="18" spans="1:3" s="16" customFormat="1">
      <c r="A18" s="17" t="s">
        <v>44</v>
      </c>
      <c r="B18" s="18" t="s">
        <v>20</v>
      </c>
      <c r="C18" s="24">
        <f>C19+C20+C21</f>
        <v>170000</v>
      </c>
    </row>
    <row r="19" spans="1:3" s="16" customFormat="1">
      <c r="A19" s="17" t="s">
        <v>53</v>
      </c>
      <c r="B19" s="18" t="s">
        <v>40</v>
      </c>
      <c r="C19" s="24">
        <v>50000</v>
      </c>
    </row>
    <row r="20" spans="1:3" s="16" customFormat="1">
      <c r="A20" s="17" t="s">
        <v>54</v>
      </c>
      <c r="B20" s="18" t="s">
        <v>48</v>
      </c>
      <c r="C20" s="24">
        <v>50000</v>
      </c>
    </row>
    <row r="21" spans="1:3" s="16" customFormat="1">
      <c r="A21" s="17" t="s">
        <v>55</v>
      </c>
      <c r="B21" s="18" t="s">
        <v>42</v>
      </c>
      <c r="C21" s="24">
        <v>70000</v>
      </c>
    </row>
    <row r="22" spans="1:3" s="16" customFormat="1">
      <c r="A22" s="14" t="s">
        <v>3</v>
      </c>
      <c r="B22" s="15" t="s">
        <v>62</v>
      </c>
      <c r="C22" s="23">
        <f>C11+C12+C13+C18</f>
        <v>49306434</v>
      </c>
    </row>
    <row r="23" spans="1:3" s="16" customFormat="1">
      <c r="A23" s="17" t="s">
        <v>33</v>
      </c>
      <c r="B23" s="18" t="s">
        <v>8</v>
      </c>
      <c r="C23" s="24">
        <v>2230000</v>
      </c>
    </row>
    <row r="24" spans="1:3" s="16" customFormat="1">
      <c r="A24" s="19" t="s">
        <v>34</v>
      </c>
      <c r="B24" s="18" t="s">
        <v>7</v>
      </c>
      <c r="C24" s="24">
        <v>2200000</v>
      </c>
    </row>
    <row r="25" spans="1:3" s="16" customFormat="1">
      <c r="A25" s="17" t="s">
        <v>9</v>
      </c>
      <c r="B25" s="18" t="s">
        <v>21</v>
      </c>
      <c r="C25" s="26">
        <f>C26+C27+C28</f>
        <v>2526700</v>
      </c>
    </row>
    <row r="26" spans="1:3" s="16" customFormat="1">
      <c r="A26" s="19" t="s">
        <v>35</v>
      </c>
      <c r="B26" s="18" t="s">
        <v>63</v>
      </c>
      <c r="C26" s="24">
        <v>329300</v>
      </c>
    </row>
    <row r="27" spans="1:3" s="16" customFormat="1">
      <c r="A27" s="19" t="s">
        <v>36</v>
      </c>
      <c r="B27" s="18" t="s">
        <v>45</v>
      </c>
      <c r="C27" s="24">
        <v>811700</v>
      </c>
    </row>
    <row r="28" spans="1:3" s="16" customFormat="1">
      <c r="A28" s="19" t="s">
        <v>37</v>
      </c>
      <c r="B28" s="18" t="s">
        <v>64</v>
      </c>
      <c r="C28" s="24">
        <v>1385700</v>
      </c>
    </row>
    <row r="29" spans="1:3" s="16" customFormat="1">
      <c r="A29" s="19" t="s">
        <v>16</v>
      </c>
      <c r="B29" s="18" t="s">
        <v>76</v>
      </c>
      <c r="C29" s="24">
        <v>25000</v>
      </c>
    </row>
    <row r="30" spans="1:3" s="16" customFormat="1">
      <c r="A30" s="17" t="s">
        <v>10</v>
      </c>
      <c r="B30" s="18" t="s">
        <v>6</v>
      </c>
      <c r="C30" s="24">
        <f>C31+C32+C33</f>
        <v>184000</v>
      </c>
    </row>
    <row r="31" spans="1:3" s="16" customFormat="1">
      <c r="A31" s="17" t="s">
        <v>70</v>
      </c>
      <c r="B31" s="18" t="s">
        <v>15</v>
      </c>
      <c r="C31" s="24">
        <v>104000</v>
      </c>
    </row>
    <row r="32" spans="1:3" s="16" customFormat="1">
      <c r="A32" s="17" t="s">
        <v>71</v>
      </c>
      <c r="B32" s="18" t="s">
        <v>14</v>
      </c>
      <c r="C32" s="24">
        <v>50000</v>
      </c>
    </row>
    <row r="33" spans="1:4" s="16" customFormat="1">
      <c r="A33" s="17" t="s">
        <v>72</v>
      </c>
      <c r="B33" s="18" t="s">
        <v>13</v>
      </c>
      <c r="C33" s="24">
        <v>30000</v>
      </c>
    </row>
    <row r="34" spans="1:4" s="16" customFormat="1">
      <c r="A34" s="17" t="s">
        <v>17</v>
      </c>
      <c r="B34" s="18" t="s">
        <v>24</v>
      </c>
      <c r="C34" s="24">
        <v>81000</v>
      </c>
    </row>
    <row r="35" spans="1:4" s="16" customFormat="1">
      <c r="A35" s="17" t="s">
        <v>18</v>
      </c>
      <c r="B35" s="18" t="s">
        <v>25</v>
      </c>
      <c r="C35" s="24">
        <f>C36+C37</f>
        <v>183000</v>
      </c>
    </row>
    <row r="36" spans="1:4" s="16" customFormat="1" ht="13.9" customHeight="1">
      <c r="A36" s="17" t="s">
        <v>73</v>
      </c>
      <c r="B36" s="18" t="s">
        <v>38</v>
      </c>
      <c r="C36" s="24">
        <v>83000</v>
      </c>
    </row>
    <row r="37" spans="1:4" s="16" customFormat="1" ht="13.9" customHeight="1">
      <c r="A37" s="17" t="s">
        <v>74</v>
      </c>
      <c r="B37" s="18" t="s">
        <v>41</v>
      </c>
      <c r="C37" s="24">
        <v>100000</v>
      </c>
    </row>
    <row r="38" spans="1:4" s="16" customFormat="1">
      <c r="A38" s="14" t="s">
        <v>11</v>
      </c>
      <c r="B38" s="15" t="s">
        <v>80</v>
      </c>
      <c r="C38" s="25">
        <f>C22+C23+C25+C29+C30+C34+C35</f>
        <v>54536134</v>
      </c>
    </row>
    <row r="39" spans="1:4" s="16" customFormat="1" ht="30">
      <c r="A39" s="17" t="s">
        <v>12</v>
      </c>
      <c r="B39" s="18" t="s">
        <v>65</v>
      </c>
      <c r="C39" s="27">
        <v>5271517</v>
      </c>
      <c r="D39" s="20"/>
    </row>
    <row r="40" spans="1:4" s="16" customFormat="1">
      <c r="A40" s="17" t="s">
        <v>51</v>
      </c>
      <c r="B40" s="18" t="s">
        <v>47</v>
      </c>
      <c r="C40" s="27">
        <v>24720735</v>
      </c>
    </row>
    <row r="41" spans="1:4" s="16" customFormat="1" ht="30">
      <c r="A41" s="21" t="s">
        <v>43</v>
      </c>
      <c r="B41" s="22" t="s">
        <v>66</v>
      </c>
      <c r="C41" s="27">
        <v>2932801</v>
      </c>
    </row>
    <row r="42" spans="1:4" s="16" customFormat="1">
      <c r="A42" s="17" t="s">
        <v>49</v>
      </c>
      <c r="B42" s="18" t="s">
        <v>57</v>
      </c>
      <c r="C42" s="26">
        <v>2510480</v>
      </c>
    </row>
    <row r="43" spans="1:4" s="16" customFormat="1" ht="30">
      <c r="A43" s="17" t="s">
        <v>26</v>
      </c>
      <c r="B43" s="18" t="s">
        <v>67</v>
      </c>
      <c r="C43" s="26">
        <v>4906434</v>
      </c>
    </row>
    <row r="44" spans="1:4" s="16" customFormat="1">
      <c r="A44" s="14" t="s">
        <v>27</v>
      </c>
      <c r="B44" s="15" t="s">
        <v>79</v>
      </c>
      <c r="C44" s="23">
        <f>C39+C40+C41+C42+C43</f>
        <v>40341967</v>
      </c>
    </row>
    <row r="45" spans="1:4" s="16" customFormat="1">
      <c r="A45" s="14" t="s">
        <v>22</v>
      </c>
      <c r="B45" s="15" t="s">
        <v>78</v>
      </c>
      <c r="C45" s="25">
        <f>C38+C44</f>
        <v>94878101</v>
      </c>
    </row>
    <row r="46" spans="1:4" s="16" customFormat="1">
      <c r="A46" s="17" t="s">
        <v>23</v>
      </c>
      <c r="B46" s="18" t="s">
        <v>29</v>
      </c>
      <c r="C46" s="24">
        <v>1227800</v>
      </c>
    </row>
    <row r="47" spans="1:4" s="16" customFormat="1">
      <c r="A47" s="17" t="s">
        <v>56</v>
      </c>
      <c r="B47" s="18" t="s">
        <v>68</v>
      </c>
      <c r="C47" s="24">
        <v>6178230</v>
      </c>
    </row>
    <row r="48" spans="1:4" s="16" customFormat="1">
      <c r="A48" s="14" t="s">
        <v>75</v>
      </c>
      <c r="B48" s="15" t="s">
        <v>77</v>
      </c>
      <c r="C48" s="23">
        <f>C45+C46+C47</f>
        <v>102284131</v>
      </c>
    </row>
    <row r="49" spans="1:3" s="2" customFormat="1" ht="16.5" customHeight="1">
      <c r="A49" s="5"/>
      <c r="C49" s="4"/>
    </row>
    <row r="50" spans="1:3" s="2" customFormat="1" ht="15" customHeight="1">
      <c r="A50" s="3"/>
      <c r="B50" s="1"/>
      <c r="C50" s="4"/>
    </row>
    <row r="52" spans="1:3">
      <c r="C52" s="4" t="s">
        <v>28</v>
      </c>
    </row>
  </sheetData>
  <mergeCells count="1">
    <mergeCell ref="A8:C8"/>
  </mergeCells>
  <phoneticPr fontId="1" type="noConversion"/>
  <pageMargins left="0.74803149606299213" right="0.15748031496062992" top="0.23622047244094491" bottom="0.23622047244094491" header="0.94488188976377963" footer="0.11811023622047245"/>
  <pageSetup paperSize="9" scale="95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Įvardytieji diapazonai</vt:lpstr>
      </vt:variant>
      <vt:variant>
        <vt:i4>1</vt:i4>
      </vt:variant>
    </vt:vector>
  </HeadingPairs>
  <TitlesOfParts>
    <vt:vector size="2" baseType="lpstr">
      <vt:lpstr>pajamos</vt:lpstr>
      <vt:lpstr>pajamos!Print_Area</vt:lpstr>
    </vt:vector>
  </TitlesOfParts>
  <Company>KRS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Regina</dc:creator>
  <cp:lastModifiedBy>Reda Pilelienė</cp:lastModifiedBy>
  <cp:lastPrinted>2025-12-18T14:06:21Z</cp:lastPrinted>
  <dcterms:created xsi:type="dcterms:W3CDTF">2007-01-11T09:45:58Z</dcterms:created>
  <dcterms:modified xsi:type="dcterms:W3CDTF">2026-03-20T10:56:21Z</dcterms:modified>
</cp:coreProperties>
</file>