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43331AA4-747D-47C2-A360-449F0B562403}" xr6:coauthVersionLast="47" xr6:coauthVersionMax="47" xr10:uidLastSave="{00000000-0000-0000-0000-000000000000}"/>
  <bookViews>
    <workbookView xWindow="-108" yWindow="-108" windowWidth="30936" windowHeight="16776" xr2:uid="{00000000-000D-0000-FFFF-FFFF00000000}"/>
  </bookViews>
  <sheets>
    <sheet name="2025 plana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76" i="4" l="1"/>
  <c r="D71" i="4"/>
  <c r="D75" i="4"/>
  <c r="D68" i="4"/>
  <c r="D63" i="4"/>
  <c r="D57" i="4" l="1"/>
  <c r="D21" i="4" l="1"/>
  <c r="D41" i="4" s="1"/>
  <c r="D35" i="4"/>
  <c r="D29" i="4"/>
  <c r="D16" i="4"/>
  <c r="D34" i="4" l="1"/>
  <c r="D28" i="4"/>
  <c r="D31" i="4" s="1"/>
  <c r="D18" i="4"/>
  <c r="D24" i="4" s="1"/>
  <c r="D43" i="4" l="1"/>
  <c r="D48" i="4"/>
  <c r="D36" i="4"/>
  <c r="D78" i="4" l="1"/>
</calcChain>
</file>

<file path=xl/sharedStrings.xml><?xml version="1.0" encoding="utf-8"?>
<sst xmlns="http://schemas.openxmlformats.org/spreadsheetml/2006/main" count="122" uniqueCount="112">
  <si>
    <t>Eil. Nr.</t>
  </si>
  <si>
    <t>Mokesčiai už teršalų išmetimą į aplinką</t>
  </si>
  <si>
    <t>Mokesčiai už angliavandenilių išteklius</t>
  </si>
  <si>
    <t>Aplinkos kokybės gerinimo ir apsaugos priemonės</t>
  </si>
  <si>
    <t>1.1.</t>
  </si>
  <si>
    <t>Atliekų tvarkymo infrastruktūros plėtros priemonės</t>
  </si>
  <si>
    <t>2.1.</t>
  </si>
  <si>
    <t>4.1.</t>
  </si>
  <si>
    <t>4.2.</t>
  </si>
  <si>
    <t>4.3.</t>
  </si>
  <si>
    <t>Visuomenės švietimo ir mokymo aplinkosaugos klausimais priemonės</t>
  </si>
  <si>
    <t>Želdynų ir želdinių apsaugos, tvarkymo, būklės stebėsenos, želdynų kūrimo, želdinių veisimo ir inventorizavimo priemonės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</si>
  <si>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</si>
  <si>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</si>
  <si>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</si>
  <si>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</si>
  <si>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</si>
  <si>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</si>
  <si>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</si>
  <si>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</si>
  <si>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</si>
  <si>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</si>
  <si>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</si>
  <si>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</si>
  <si>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</si>
  <si>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</si>
  <si>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</si>
  <si>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</si>
  <si>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</si>
  <si>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</si>
  <si>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</si>
  <si>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</si>
  <si>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</si>
  <si>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</si>
  <si>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</si>
  <si>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</si>
  <si>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</si>
  <si>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 xml:space="preserve">Iš viso: </t>
  </si>
  <si>
    <t>3. Programos lėšos, skirtos Savivaldybės visuomenės sveikatos rėmimo specialiajai programai</t>
  </si>
  <si>
    <t>4.1.1.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</si>
  <si>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</si>
  <si>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</si>
  <si>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</si>
  <si>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</si>
  <si>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</si>
  <si>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</si>
  <si>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</si>
  <si>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</si>
  <si>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</si>
  <si>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</si>
  <si>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</si>
  <si>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</si>
  <si>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</si>
  <si>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</si>
  <si>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</si>
  <si>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</si>
  <si>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</si>
  <si>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</si>
  <si>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</si>
  <si>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</si>
  <si>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</si>
  <si>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</si>
  <si>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</si>
  <si>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</si>
  <si>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</si>
  <si>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</si>
  <si>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</si>
  <si>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</si>
  <si>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</si>
  <si>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</si>
  <si>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</si>
  <si>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 xml:space="preserve">                                                     _________________________</t>
  </si>
  <si>
    <t>Iš viso (4.6. priemonė)</t>
  </si>
  <si>
    <t>IŠ VISO IŠLAIDŲ:</t>
  </si>
  <si>
    <t>LĖŠŲ LIKUTIS:</t>
  </si>
  <si>
    <t>Iš viso (4.1, 4.2, ,4.3, 4.4, 4.5, 4.6 priemonės)</t>
  </si>
  <si>
    <t>4.1.2.</t>
  </si>
  <si>
    <t>4.1.3.</t>
  </si>
  <si>
    <t>Iš viso (1.1 + 1.2 + 1.3 + 1.4+1.5+1.6)</t>
  </si>
  <si>
    <t>Ankstesnio ataskaitinio laikotarpio lėšų, nurodytų 1.1 – 1.6 eilutėse, likutis</t>
  </si>
  <si>
    <t>Iš viso (1.7 + 1.8)</t>
  </si>
  <si>
    <t>Iš viso (1.10 + 1.11)</t>
  </si>
  <si>
    <t>1.20.</t>
  </si>
  <si>
    <t>Iš viso (1.18 + 1.19):</t>
  </si>
  <si>
    <t>Kitos teisėtai gautos lėšos (Dotacijos)</t>
  </si>
  <si>
    <t>1. Informacija apie Savivaldybės aplinkos apsaugos rėmimo specialiosios programos (toliau – Programa) lėšas</t>
  </si>
  <si>
    <t xml:space="preserve">PATVIRTINTA    </t>
  </si>
  <si>
    <t xml:space="preserve">Aplinkos tvarkymo metu surinktų bešeimininkių padangų tvarkymas </t>
  </si>
  <si>
    <t xml:space="preserve"> Pavojų aplinkai keliančių cheminių medžiagų sutvarkymo darbai, ekstremalių ekologinių situacijų, avarijų, įvykių padarinių likvidavimas</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</si>
  <si>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</si>
  <si>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</si>
  <si>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</si>
  <si>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</si>
  <si>
    <t>2.2.</t>
  </si>
  <si>
    <t>Kartografinės ir kitos medžiagos, reikalingos pagal Medžioklės įstatymo reikalavimus rengiamiems medžioklės plotų vienetų sudarymo ar jų ribų pakeitimo projektų parengimo priemonės</t>
  </si>
  <si>
    <t>4.6.2.</t>
  </si>
  <si>
    <t>Kretingos rajono želdynų tvarkymo darbų finansavimas</t>
  </si>
  <si>
    <t>Savivaldybės teritorijoje esančių valstybės saugomų teritorijų apsaugos ir tvarkymo darbai</t>
  </si>
  <si>
    <t>1.21.</t>
  </si>
  <si>
    <t>Kitos teisėtai gautos lėšos</t>
  </si>
  <si>
    <t>Iš viso (1.15 + 1.17):</t>
  </si>
  <si>
    <t>Faktinės ataskaitinio laikotarpio lėšos (1.9 + 1.12+1.13+1.1.4)</t>
  </si>
  <si>
    <t>1.22.</t>
  </si>
  <si>
    <t>Vandens telkinių įžuvinimas</t>
  </si>
  <si>
    <t>4.3.2.</t>
  </si>
  <si>
    <t xml:space="preserve">Aplinkos tvarkymo metu surinktų bešeimininkių atliekų tvarkymas </t>
  </si>
  <si>
    <t>4.4.3.</t>
  </si>
  <si>
    <t>Vandens telkinių pakrančių valymas ir tvarkymas</t>
  </si>
  <si>
    <t xml:space="preserve">KRETINGOS RAJONO SAVIVALDYBĖS
APLINKOS APSAUGOS RĖMIMO SPECIALIOSIOS PROGRAMOS 
2026 M.  PRIEMONĖS
</t>
  </si>
  <si>
    <t>4.5.1.</t>
  </si>
  <si>
    <t>Lektorių paslaugos įsigijimas apie želdynų ir želdinių priežiūrą</t>
  </si>
  <si>
    <t>Kretingos rajono savivaldybės tarybos                               
2026 m. sausio 29 d. sprendimu  Nr. T2-29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</si>
</sst>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rgb="FFFF0000"/>
      <name val="Times New Roman"/>
      <family val="1"/>
      <charset val="186"/>
    </font>
  </fonts>
  <fills count="3">
    <fill>
      <patternFill patternType="none"/>
    </fill>
    <fill>
      <patternFill patternType="gray125"/>
    </fill>
    <fill>
      <patternFill patternType="solid">
        <fgColor indexed="9"/>
        <bgColor indexed="64"/>
      </patternFill>
    </fill>
  </fills>
  <borders count="4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7"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8" fillId="0" borderId="9"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6"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0"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 fontId="2" fillId="0" borderId="13"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1" xfId="0" applyNumberFormat="1" applyFont="1" applyFill="1" applyBorder="1" applyAlignment="1">
      <alignment horizontal="center" vertical="center" wrapText="1"/>
    </xf>
    <xf numFmtId="1" fontId="2" fillId="0" borderId="11" xfId="0" applyNumberFormat="1" applyFont="1" applyBorder="1" applyAlignment="1">
      <alignment horizontal="center" vertical="center" wrapText="1"/>
    </xf>
    <xf numFmtId="1" fontId="1" fillId="0" borderId="11" xfId="0" applyNumberFormat="1" applyFont="1" applyBorder="1" applyAlignment="1">
      <alignment horizontal="center" vertical="center" wrapText="1"/>
    </xf>
    <xf numFmtId="1" fontId="4" fillId="2" borderId="11" xfId="0" applyNumberFormat="1" applyFont="1" applyFill="1" applyBorder="1" applyAlignment="1">
      <alignment horizontal="center" vertical="center" wrapText="1"/>
    </xf>
    <xf numFmtId="1" fontId="4" fillId="0" borderId="0" xfId="0" applyNumberFormat="1" applyFont="1" applyAlignment="1">
      <alignment horizontal="center" vertical="center"/>
    </xf>
    <xf numFmtId="1" fontId="3" fillId="0" borderId="16" xfId="0" applyNumberFormat="1" applyFont="1" applyBorder="1" applyAlignment="1">
      <alignment horizontal="center" vertical="center" wrapText="1"/>
    </xf>
    <xf numFmtId="1" fontId="4" fillId="0" borderId="17"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 fontId="4" fillId="0" borderId="1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19" xfId="0" applyFont="1" applyBorder="1" applyAlignment="1">
      <alignment horizontal="center" vertical="center" wrapText="1"/>
    </xf>
    <xf numFmtId="1" fontId="8" fillId="0" borderId="12" xfId="0" applyNumberFormat="1" applyFont="1" applyBorder="1" applyAlignment="1">
      <alignment horizontal="center" vertical="center" wrapText="1"/>
    </xf>
    <xf numFmtId="1" fontId="4" fillId="2" borderId="38" xfId="0" applyNumberFormat="1" applyFont="1" applyFill="1" applyBorder="1" applyAlignment="1">
      <alignment horizontal="center" vertical="center" wrapText="1"/>
    </xf>
    <xf numFmtId="1" fontId="1" fillId="0" borderId="10"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1" xfId="0" applyFont="1" applyBorder="1" applyAlignment="1">
      <alignment horizontal="center" vertical="center" wrapText="1"/>
    </xf>
    <xf numFmtId="1" fontId="1" fillId="2" borderId="16"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 fontId="4" fillId="0" borderId="39" xfId="0" applyNumberFormat="1" applyFont="1" applyBorder="1" applyAlignment="1">
      <alignment horizontal="center" vertical="center" wrapText="1"/>
    </xf>
    <xf numFmtId="0" fontId="1" fillId="0" borderId="42" xfId="0" applyFont="1" applyBorder="1" applyAlignment="1">
      <alignment horizontal="center" vertical="center" wrapText="1"/>
    </xf>
    <xf numFmtId="1" fontId="3" fillId="0" borderId="13"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6" xfId="0" applyFont="1" applyBorder="1" applyAlignment="1">
      <alignment horizontal="center" vertical="center" wrapText="1"/>
    </xf>
    <xf numFmtId="1" fontId="10" fillId="0" borderId="46" xfId="0" applyNumberFormat="1" applyFont="1" applyBorder="1" applyAlignment="1">
      <alignment horizontal="center" vertical="center"/>
    </xf>
    <xf numFmtId="3" fontId="10" fillId="0" borderId="11" xfId="0" applyNumberFormat="1" applyFont="1" applyBorder="1" applyAlignment="1">
      <alignment horizontal="center"/>
    </xf>
    <xf numFmtId="0" fontId="1" fillId="0" borderId="3" xfId="0" applyFont="1" applyBorder="1" applyAlignment="1">
      <alignment horizontal="center" vertical="center" wrapText="1"/>
    </xf>
    <xf numFmtId="0" fontId="1" fillId="0" borderId="26" xfId="0"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4" fillId="2" borderId="10" xfId="0" applyNumberFormat="1" applyFont="1" applyFill="1" applyBorder="1" applyAlignment="1">
      <alignment horizontal="center" vertical="center"/>
    </xf>
    <xf numFmtId="1" fontId="4" fillId="0" borderId="11" xfId="0" applyNumberFormat="1" applyFont="1" applyBorder="1" applyAlignment="1">
      <alignment horizontal="center" vertical="center"/>
    </xf>
    <xf numFmtId="1" fontId="4" fillId="2" borderId="11" xfId="0" applyNumberFormat="1" applyFont="1" applyFill="1" applyBorder="1" applyAlignment="1">
      <alignment horizontal="center" vertical="center"/>
    </xf>
    <xf numFmtId="1" fontId="4" fillId="0" borderId="12" xfId="0" applyNumberFormat="1" applyFont="1" applyBorder="1" applyAlignment="1">
      <alignment horizontal="center" vertical="center"/>
    </xf>
    <xf numFmtId="1" fontId="4" fillId="0" borderId="10"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2" borderId="10" xfId="0" applyNumberFormat="1" applyFont="1" applyFill="1" applyBorder="1" applyAlignment="1">
      <alignment horizontal="center" vertical="center" wrapText="1"/>
    </xf>
    <xf numFmtId="1" fontId="1" fillId="0" borderId="12" xfId="0" applyNumberFormat="1" applyFont="1" applyBorder="1" applyAlignment="1">
      <alignment horizontal="center" vertical="center" wrapText="1"/>
    </xf>
    <xf numFmtId="1" fontId="2" fillId="0" borderId="38" xfId="0" applyNumberFormat="1" applyFont="1" applyBorder="1" applyAlignment="1">
      <alignment horizontal="center" vertical="center" wrapText="1"/>
    </xf>
    <xf numFmtId="0" fontId="5" fillId="0" borderId="48" xfId="0" applyFont="1" applyBorder="1" applyAlignment="1">
      <alignment vertical="center" wrapText="1"/>
    </xf>
    <xf numFmtId="0" fontId="5" fillId="0" borderId="0" xfId="0" applyFont="1" applyBorder="1" applyAlignment="1">
      <alignment vertical="center" wrapText="1"/>
    </xf>
    <xf numFmtId="0" fontId="5" fillId="0" borderId="11" xfId="0" applyFont="1" applyBorder="1" applyAlignment="1">
      <alignment horizontal="center"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22" xfId="0" applyFont="1" applyBorder="1" applyAlignment="1">
      <alignment horizontal="left" vertical="center" wrapText="1"/>
    </xf>
    <xf numFmtId="0" fontId="2" fillId="0" borderId="18" xfId="0" applyFont="1" applyBorder="1" applyAlignment="1">
      <alignment horizontal="left" vertical="center" wrapText="1"/>
    </xf>
    <xf numFmtId="0" fontId="8" fillId="0" borderId="19" xfId="0" applyFont="1" applyBorder="1" applyAlignment="1">
      <alignment horizontal="left" vertical="center" wrapText="1"/>
    </xf>
    <xf numFmtId="0" fontId="2" fillId="0" borderId="1"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8" fillId="0" borderId="1" xfId="0" applyFont="1" applyBorder="1" applyAlignment="1">
      <alignment horizontal="right" vertical="center" wrapText="1"/>
    </xf>
    <xf numFmtId="0" fontId="8" fillId="0" borderId="21" xfId="0" applyFont="1" applyBorder="1" applyAlignment="1">
      <alignment horizontal="right"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right" vertical="center" wrapText="1"/>
    </xf>
    <xf numFmtId="0" fontId="1" fillId="0" borderId="4" xfId="0" applyFont="1" applyBorder="1" applyAlignment="1">
      <alignment horizontal="left" vertical="top" wrapText="1"/>
    </xf>
    <xf numFmtId="0" fontId="1" fillId="0" borderId="22" xfId="0" applyFont="1" applyBorder="1" applyAlignment="1">
      <alignment horizontal="left" vertical="top" wrapText="1"/>
    </xf>
    <xf numFmtId="0" fontId="1" fillId="0" borderId="40" xfId="0" applyFont="1" applyBorder="1" applyAlignment="1">
      <alignment horizontal="left" vertical="top" wrapText="1"/>
    </xf>
    <xf numFmtId="0" fontId="1" fillId="0" borderId="41" xfId="0" applyFont="1" applyBorder="1" applyAlignment="1">
      <alignment horizontal="left" vertical="top" wrapText="1"/>
    </xf>
    <xf numFmtId="0" fontId="1" fillId="0" borderId="4" xfId="0" applyFont="1" applyBorder="1" applyAlignment="1">
      <alignment horizontal="left" vertical="center" wrapText="1"/>
    </xf>
    <xf numFmtId="0" fontId="5" fillId="0" borderId="22" xfId="0" applyFont="1" applyBorder="1" applyAlignment="1">
      <alignment horizontal="left" vertical="center" wrapText="1"/>
    </xf>
    <xf numFmtId="0" fontId="4" fillId="0" borderId="43" xfId="0" applyFont="1" applyBorder="1" applyAlignment="1">
      <alignment horizontal="left" vertical="center" wrapText="1"/>
    </xf>
    <xf numFmtId="0" fontId="4" fillId="0" borderId="19" xfId="0" applyFont="1" applyBorder="1" applyAlignment="1">
      <alignment horizontal="left" vertical="center" wrapText="1"/>
    </xf>
    <xf numFmtId="0" fontId="8" fillId="0" borderId="32" xfId="0" applyFont="1" applyBorder="1" applyAlignment="1">
      <alignment horizontal="right" vertical="center" wrapText="1"/>
    </xf>
    <xf numFmtId="0" fontId="8" fillId="0" borderId="37" xfId="0" applyFont="1" applyBorder="1" applyAlignment="1">
      <alignment horizontal="right" vertical="center" wrapText="1"/>
    </xf>
    <xf numFmtId="0" fontId="2" fillId="0" borderId="18" xfId="0" applyFont="1" applyBorder="1" applyAlignment="1">
      <alignment horizontal="right" vertical="center" wrapText="1"/>
    </xf>
    <xf numFmtId="0" fontId="8" fillId="0" borderId="19" xfId="0" applyFont="1" applyBorder="1" applyAlignment="1">
      <alignment horizontal="right" vertical="center" wrapText="1"/>
    </xf>
    <xf numFmtId="0" fontId="2" fillId="0" borderId="25" xfId="0" applyFont="1" applyBorder="1" applyAlignment="1">
      <alignment horizontal="left" vertical="center" wrapText="1"/>
    </xf>
    <xf numFmtId="0" fontId="8" fillId="0" borderId="27" xfId="0" applyFont="1" applyBorder="1" applyAlignment="1">
      <alignment horizontal="left" vertical="center" wrapText="1"/>
    </xf>
    <xf numFmtId="0" fontId="8" fillId="0" borderId="18" xfId="0" applyFont="1" applyBorder="1" applyAlignment="1">
      <alignment horizontal="left" vertical="center" wrapText="1"/>
    </xf>
    <xf numFmtId="0" fontId="4" fillId="0" borderId="18" xfId="0" applyFont="1" applyBorder="1" applyAlignment="1">
      <alignment horizontal="left" vertical="center" wrapText="1"/>
    </xf>
    <xf numFmtId="0" fontId="4" fillId="0" borderId="47" xfId="0" applyFont="1" applyBorder="1" applyAlignment="1">
      <alignment horizontal="left" vertical="center" wrapText="1"/>
    </xf>
    <xf numFmtId="0" fontId="2"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4" fillId="0" borderId="20" xfId="0" applyFont="1" applyBorder="1" applyAlignment="1">
      <alignment horizontal="left" vertical="center" wrapText="1"/>
    </xf>
    <xf numFmtId="0" fontId="1" fillId="0" borderId="43" xfId="0" applyFont="1" applyBorder="1" applyAlignment="1">
      <alignment horizontal="left" vertical="center" wrapText="1"/>
    </xf>
    <xf numFmtId="0" fontId="5" fillId="0" borderId="19" xfId="0" applyFont="1" applyBorder="1" applyAlignment="1">
      <alignment horizontal="left"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4" fillId="0" borderId="45" xfId="0" applyFont="1" applyBorder="1" applyAlignment="1">
      <alignment horizontal="left" vertical="center" wrapText="1"/>
    </xf>
    <xf numFmtId="0" fontId="4" fillId="0" borderId="24" xfId="0" applyFont="1" applyBorder="1" applyAlignment="1">
      <alignment horizontal="left" vertical="center" wrapText="1"/>
    </xf>
    <xf numFmtId="0" fontId="2" fillId="0" borderId="0" xfId="0" applyFont="1" applyAlignment="1">
      <alignment horizontal="left" vertical="center"/>
    </xf>
    <xf numFmtId="0" fontId="5" fillId="0" borderId="43" xfId="0" applyFont="1" applyBorder="1" applyAlignment="1">
      <alignment horizontal="left" vertical="center" wrapText="1"/>
    </xf>
    <xf numFmtId="0" fontId="2" fillId="0" borderId="28" xfId="0" applyFont="1" applyBorder="1" applyAlignment="1">
      <alignment horizontal="left" vertical="center" wrapText="1"/>
    </xf>
    <xf numFmtId="0" fontId="8" fillId="0" borderId="29" xfId="0" applyFont="1" applyBorder="1" applyAlignment="1">
      <alignment horizontal="left" vertical="center" wrapText="1"/>
    </xf>
    <xf numFmtId="0" fontId="5" fillId="0" borderId="32" xfId="0" applyFont="1" applyBorder="1" applyAlignment="1">
      <alignment horizontal="left" vertical="center" wrapText="1"/>
    </xf>
    <xf numFmtId="0" fontId="5" fillId="0" borderId="37" xfId="0" applyFont="1" applyBorder="1" applyAlignment="1">
      <alignment horizontal="left" vertical="center" wrapText="1"/>
    </xf>
    <xf numFmtId="0" fontId="5" fillId="0" borderId="25" xfId="0" applyFont="1" applyBorder="1" applyAlignment="1">
      <alignment horizontal="left" vertical="center" wrapText="1"/>
    </xf>
    <xf numFmtId="0" fontId="5" fillId="0" borderId="27" xfId="0" applyFont="1" applyBorder="1" applyAlignment="1">
      <alignment horizontal="left" vertical="center" wrapText="1"/>
    </xf>
    <xf numFmtId="0" fontId="1" fillId="0" borderId="44" xfId="0" applyFont="1" applyBorder="1" applyAlignment="1">
      <alignment horizontal="left" vertical="center" wrapText="1"/>
    </xf>
    <xf numFmtId="0" fontId="5" fillId="0" borderId="20" xfId="0" applyFont="1" applyBorder="1" applyAlignment="1">
      <alignment horizontal="left" vertical="center" wrapText="1"/>
    </xf>
    <xf numFmtId="0" fontId="7" fillId="0" borderId="29" xfId="0" applyFont="1" applyBorder="1" applyAlignment="1">
      <alignment horizontal="left" vertical="center" wrapText="1"/>
    </xf>
    <xf numFmtId="0" fontId="8" fillId="0" borderId="33" xfId="0" applyFont="1" applyBorder="1" applyAlignment="1">
      <alignment horizontal="center" vertical="center" wrapText="1"/>
    </xf>
    <xf numFmtId="0" fontId="5" fillId="0" borderId="23" xfId="0" applyFont="1" applyBorder="1" applyAlignment="1">
      <alignment horizontal="left" vertical="center" wrapText="1"/>
    </xf>
    <xf numFmtId="0" fontId="5" fillId="0" borderId="34"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1" fillId="0" borderId="20" xfId="0" applyFont="1" applyBorder="1" applyAlignment="1">
      <alignment horizontal="left" vertical="center" wrapText="1"/>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5" fillId="0" borderId="26"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4" fillId="0" borderId="4" xfId="0" applyFont="1" applyBorder="1" applyAlignment="1">
      <alignment horizontal="left"/>
    </xf>
    <xf numFmtId="0" fontId="4" fillId="0" borderId="22" xfId="0" applyFont="1" applyBorder="1" applyAlignment="1">
      <alignment horizontal="left"/>
    </xf>
    <xf numFmtId="0" fontId="1" fillId="0" borderId="6" xfId="0" applyFont="1" applyBorder="1" applyAlignment="1">
      <alignment horizontal="left" vertical="center" wrapText="1"/>
    </xf>
    <xf numFmtId="0" fontId="1" fillId="0" borderId="15" xfId="0" applyFont="1" applyBorder="1" applyAlignment="1">
      <alignment horizontal="left" vertical="center" wrapText="1"/>
    </xf>
    <xf numFmtId="0" fontId="8" fillId="0" borderId="30" xfId="0" applyFont="1" applyBorder="1" applyAlignment="1">
      <alignment horizontal="left"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82"/>
  <sheetViews>
    <sheetView tabSelected="1" workbookViewId="0">
      <selection activeCell="C3" sqref="C3:D3"/>
    </sheetView>
  </sheetViews>
  <sheetFormatPr defaultRowHeight="14.4" x14ac:dyDescent="0.3"/>
  <cols>
    <col min="1" max="1" width="7.109375" customWidth="1"/>
    <col min="2" max="2" width="53.44140625" customWidth="1"/>
    <col min="3" max="3" width="23" customWidth="1"/>
    <col min="4" max="4" width="19.109375" customWidth="1"/>
    <col min="5" max="5" width="39.109375" customWidth="1"/>
    <col min="6" max="6" width="9.109375" customWidth="1"/>
  </cols>
  <sheetData>
    <row r="1" spans="1:5" ht="15.6" x14ac:dyDescent="0.3">
      <c r="A1" s="2"/>
      <c r="B1" s="1"/>
      <c r="C1" s="1"/>
      <c r="D1" s="7"/>
    </row>
    <row r="2" spans="1:5" ht="21" customHeight="1" x14ac:dyDescent="0.3">
      <c r="A2" s="2"/>
      <c r="B2" s="1"/>
      <c r="C2" s="1" t="s">
        <v>86</v>
      </c>
      <c r="D2" s="7"/>
    </row>
    <row r="3" spans="1:5" ht="39.75" customHeight="1" x14ac:dyDescent="0.3">
      <c r="A3" s="2"/>
      <c r="B3" s="1"/>
      <c r="C3" s="119" t="s">
        <v>111</v>
      </c>
      <c r="D3" s="119"/>
    </row>
    <row r="4" spans="1:5" ht="15.6" x14ac:dyDescent="0.3">
      <c r="A4" s="2"/>
      <c r="B4" s="1"/>
      <c r="C4" s="8"/>
      <c r="D4" s="9"/>
    </row>
    <row r="5" spans="1:5" ht="48" customHeight="1" x14ac:dyDescent="0.3">
      <c r="A5" s="120" t="s">
        <v>108</v>
      </c>
      <c r="B5" s="120"/>
      <c r="C5" s="120"/>
      <c r="D5" s="120"/>
    </row>
    <row r="6" spans="1:5" ht="15.6" x14ac:dyDescent="0.3">
      <c r="A6" s="2"/>
      <c r="B6" s="1"/>
      <c r="C6" s="1"/>
      <c r="D6" s="7"/>
    </row>
    <row r="7" spans="1:5" ht="36.75" customHeight="1" x14ac:dyDescent="0.3">
      <c r="A7" s="121" t="s">
        <v>85</v>
      </c>
      <c r="B7" s="121"/>
      <c r="C7" s="121"/>
      <c r="D7" s="121"/>
    </row>
    <row r="8" spans="1:5" ht="16.2" thickBot="1" x14ac:dyDescent="0.35">
      <c r="A8" s="2"/>
      <c r="B8" s="1"/>
      <c r="C8" s="1"/>
      <c r="D8" s="7"/>
    </row>
    <row r="9" spans="1:5" ht="47.4" thickBot="1" x14ac:dyDescent="0.35">
      <c r="A9" s="10" t="s">
        <v>52</v>
      </c>
      <c r="B9" s="122" t="s">
        <v>14</v>
      </c>
      <c r="C9" s="123"/>
      <c r="D9" s="11" t="s">
        <v>53</v>
      </c>
    </row>
    <row r="10" spans="1:5" ht="15.6" x14ac:dyDescent="0.3">
      <c r="A10" s="58" t="s">
        <v>4</v>
      </c>
      <c r="B10" s="124" t="s">
        <v>1</v>
      </c>
      <c r="C10" s="125"/>
      <c r="D10" s="67">
        <v>118000</v>
      </c>
      <c r="E10" s="3"/>
    </row>
    <row r="11" spans="1:5" ht="15.6" x14ac:dyDescent="0.3">
      <c r="A11" s="59" t="s">
        <v>15</v>
      </c>
      <c r="B11" s="100" t="s">
        <v>12</v>
      </c>
      <c r="C11" s="101"/>
      <c r="D11" s="68">
        <v>33000</v>
      </c>
      <c r="E11" s="3"/>
    </row>
    <row r="12" spans="1:5" ht="15.6" x14ac:dyDescent="0.3">
      <c r="A12" s="59" t="s">
        <v>16</v>
      </c>
      <c r="B12" s="100" t="s">
        <v>54</v>
      </c>
      <c r="C12" s="101"/>
      <c r="D12" s="68">
        <v>0</v>
      </c>
    </row>
    <row r="13" spans="1:5" ht="15.6" x14ac:dyDescent="0.3">
      <c r="A13" s="59" t="s">
        <v>17</v>
      </c>
      <c r="B13" s="100" t="s">
        <v>18</v>
      </c>
      <c r="C13" s="101"/>
      <c r="D13" s="68">
        <v>0</v>
      </c>
    </row>
    <row r="14" spans="1:5" ht="15.6" x14ac:dyDescent="0.3">
      <c r="A14" s="59" t="s">
        <v>19</v>
      </c>
      <c r="B14" s="116" t="s">
        <v>84</v>
      </c>
      <c r="C14" s="82"/>
      <c r="D14" s="68"/>
    </row>
    <row r="15" spans="1:5" ht="15.6" x14ac:dyDescent="0.3">
      <c r="A15" s="59" t="s">
        <v>20</v>
      </c>
      <c r="B15" s="116" t="s">
        <v>2</v>
      </c>
      <c r="C15" s="82"/>
      <c r="D15" s="68">
        <v>40000</v>
      </c>
      <c r="E15" s="3"/>
    </row>
    <row r="16" spans="1:5" ht="15.6" x14ac:dyDescent="0.3">
      <c r="A16" s="52" t="s">
        <v>22</v>
      </c>
      <c r="B16" s="117" t="s">
        <v>78</v>
      </c>
      <c r="C16" s="118"/>
      <c r="D16" s="69">
        <f>SUM(D10:D15)</f>
        <v>191000</v>
      </c>
      <c r="E16" s="27"/>
    </row>
    <row r="17" spans="1:7" ht="15.6" x14ac:dyDescent="0.3">
      <c r="A17" s="52" t="s">
        <v>24</v>
      </c>
      <c r="B17" s="117" t="s">
        <v>79</v>
      </c>
      <c r="C17" s="118"/>
      <c r="D17" s="68">
        <v>80381</v>
      </c>
      <c r="F17" s="27"/>
    </row>
    <row r="18" spans="1:7" ht="15.6" x14ac:dyDescent="0.3">
      <c r="A18" s="52" t="s">
        <v>25</v>
      </c>
      <c r="B18" s="117" t="s">
        <v>80</v>
      </c>
      <c r="C18" s="118"/>
      <c r="D18" s="68">
        <f>SUM(D16:D17)</f>
        <v>271381</v>
      </c>
    </row>
    <row r="19" spans="1:7" ht="15.6" x14ac:dyDescent="0.3">
      <c r="A19" s="52" t="s">
        <v>28</v>
      </c>
      <c r="B19" s="127" t="s">
        <v>21</v>
      </c>
      <c r="C19" s="118"/>
      <c r="D19" s="69">
        <v>33000</v>
      </c>
    </row>
    <row r="20" spans="1:7" ht="15.6" x14ac:dyDescent="0.3">
      <c r="A20" s="52" t="s">
        <v>29</v>
      </c>
      <c r="B20" s="127" t="s">
        <v>13</v>
      </c>
      <c r="C20" s="118"/>
      <c r="D20" s="69">
        <v>14183</v>
      </c>
      <c r="G20" s="27"/>
    </row>
    <row r="21" spans="1:7" ht="15.6" x14ac:dyDescent="0.3">
      <c r="A21" s="60" t="s">
        <v>30</v>
      </c>
      <c r="B21" s="134" t="s">
        <v>81</v>
      </c>
      <c r="C21" s="133"/>
      <c r="D21" s="70">
        <f>SUM(D19+D20)</f>
        <v>47183</v>
      </c>
    </row>
    <row r="22" spans="1:7" ht="34.5" customHeight="1" x14ac:dyDescent="0.3">
      <c r="A22" s="52" t="s">
        <v>32</v>
      </c>
      <c r="B22" s="135" t="s">
        <v>55</v>
      </c>
      <c r="C22" s="135"/>
      <c r="D22" s="70">
        <v>11366</v>
      </c>
    </row>
    <row r="23" spans="1:7" ht="20.25" customHeight="1" thickBot="1" x14ac:dyDescent="0.35">
      <c r="A23" s="60" t="s">
        <v>33</v>
      </c>
      <c r="B23" s="117" t="s">
        <v>99</v>
      </c>
      <c r="C23" s="118"/>
      <c r="D23" s="62"/>
    </row>
    <row r="24" spans="1:7" ht="16.2" thickBot="1" x14ac:dyDescent="0.35">
      <c r="A24" s="61" t="s">
        <v>34</v>
      </c>
      <c r="B24" s="128" t="s">
        <v>101</v>
      </c>
      <c r="C24" s="136"/>
      <c r="D24" s="28">
        <f>D18+D21+D22+D23</f>
        <v>329930</v>
      </c>
      <c r="E24" s="27"/>
    </row>
    <row r="25" spans="1:7" ht="15.6" x14ac:dyDescent="0.3">
      <c r="A25" s="2"/>
      <c r="B25" s="1"/>
      <c r="C25" s="1"/>
      <c r="D25" s="7"/>
    </row>
    <row r="26" spans="1:7" ht="16.2" thickBot="1" x14ac:dyDescent="0.35">
      <c r="A26" s="2"/>
      <c r="B26" s="1"/>
      <c r="C26" s="1"/>
      <c r="D26" s="7"/>
    </row>
    <row r="27" spans="1:7" ht="31.8" thickBot="1" x14ac:dyDescent="0.35">
      <c r="A27" s="14" t="s">
        <v>0</v>
      </c>
      <c r="B27" s="114" t="s">
        <v>26</v>
      </c>
      <c r="C27" s="137"/>
      <c r="D27" s="11" t="s">
        <v>56</v>
      </c>
    </row>
    <row r="28" spans="1:7" ht="49.5" customHeight="1" x14ac:dyDescent="0.3">
      <c r="A28" s="43" t="s">
        <v>48</v>
      </c>
      <c r="B28" s="130" t="s">
        <v>57</v>
      </c>
      <c r="C28" s="131"/>
      <c r="D28" s="71">
        <f>D16*0.2</f>
        <v>38200</v>
      </c>
      <c r="E28" s="27"/>
      <c r="F28" s="27"/>
    </row>
    <row r="29" spans="1:7" ht="15.6" x14ac:dyDescent="0.3">
      <c r="A29" s="41" t="s">
        <v>49</v>
      </c>
      <c r="B29" s="132" t="s">
        <v>23</v>
      </c>
      <c r="C29" s="133"/>
      <c r="D29" s="72">
        <f>D22</f>
        <v>11366</v>
      </c>
    </row>
    <row r="30" spans="1:7" ht="15.6" x14ac:dyDescent="0.3">
      <c r="A30" s="52" t="s">
        <v>50</v>
      </c>
      <c r="B30" s="142" t="s">
        <v>99</v>
      </c>
      <c r="C30" s="135"/>
      <c r="D30" s="63"/>
    </row>
    <row r="31" spans="1:7" ht="16.2" thickBot="1" x14ac:dyDescent="0.35">
      <c r="A31" s="42" t="s">
        <v>51</v>
      </c>
      <c r="B31" s="128" t="s">
        <v>100</v>
      </c>
      <c r="C31" s="129"/>
      <c r="D31" s="57">
        <f>D28+D29+D30</f>
        <v>49566</v>
      </c>
      <c r="G31" s="27"/>
    </row>
    <row r="32" spans="1:7" ht="16.2" thickBot="1" x14ac:dyDescent="0.35">
      <c r="A32" s="2"/>
      <c r="B32" s="1"/>
      <c r="C32" s="1"/>
      <c r="D32" s="34"/>
      <c r="F32" s="27"/>
    </row>
    <row r="33" spans="1:9" ht="31.8" thickBot="1" x14ac:dyDescent="0.35">
      <c r="A33" s="18" t="s">
        <v>0</v>
      </c>
      <c r="B33" s="153" t="s">
        <v>31</v>
      </c>
      <c r="C33" s="154"/>
      <c r="D33" s="35" t="s">
        <v>27</v>
      </c>
      <c r="F33" s="27"/>
    </row>
    <row r="34" spans="1:9" ht="48.75" customHeight="1" x14ac:dyDescent="0.3">
      <c r="A34" s="43" t="s">
        <v>82</v>
      </c>
      <c r="B34" s="138" t="s">
        <v>58</v>
      </c>
      <c r="C34" s="139"/>
      <c r="D34" s="73">
        <f>ROUND(D16*80/100,2)</f>
        <v>152800</v>
      </c>
    </row>
    <row r="35" spans="1:9" ht="16.2" thickBot="1" x14ac:dyDescent="0.35">
      <c r="A35" s="41" t="s">
        <v>98</v>
      </c>
      <c r="B35" s="132" t="s">
        <v>23</v>
      </c>
      <c r="C35" s="145"/>
      <c r="D35" s="36">
        <f>D17</f>
        <v>80381</v>
      </c>
    </row>
    <row r="36" spans="1:9" ht="16.2" thickBot="1" x14ac:dyDescent="0.35">
      <c r="A36" s="19" t="s">
        <v>102</v>
      </c>
      <c r="B36" s="111" t="s">
        <v>83</v>
      </c>
      <c r="C36" s="112"/>
      <c r="D36" s="37">
        <f>SUM(D34:D35)</f>
        <v>233181</v>
      </c>
    </row>
    <row r="37" spans="1:9" ht="15.6" x14ac:dyDescent="0.3">
      <c r="A37" s="2"/>
      <c r="B37" s="1"/>
      <c r="C37" s="1"/>
      <c r="D37" s="7"/>
    </row>
    <row r="38" spans="1:9" ht="15.6" x14ac:dyDescent="0.3">
      <c r="A38" s="113" t="s">
        <v>35</v>
      </c>
      <c r="B38" s="113"/>
      <c r="C38" s="113"/>
      <c r="D38" s="113"/>
    </row>
    <row r="39" spans="1:9" ht="16.2" thickBot="1" x14ac:dyDescent="0.35">
      <c r="A39" s="2"/>
      <c r="B39" s="1"/>
      <c r="C39" s="1"/>
      <c r="D39" s="7"/>
    </row>
    <row r="40" spans="1:9" ht="31.8" thickBot="1" x14ac:dyDescent="0.35">
      <c r="A40" s="14" t="s">
        <v>0</v>
      </c>
      <c r="B40" s="114" t="s">
        <v>36</v>
      </c>
      <c r="C40" s="115"/>
      <c r="D40" s="15" t="s">
        <v>61</v>
      </c>
      <c r="G40" s="27"/>
    </row>
    <row r="41" spans="1:9" ht="63.75" customHeight="1" thickBot="1" x14ac:dyDescent="0.35">
      <c r="A41" s="16" t="s">
        <v>6</v>
      </c>
      <c r="B41" s="138" t="s">
        <v>59</v>
      </c>
      <c r="C41" s="139"/>
      <c r="D41" s="66">
        <f>D21</f>
        <v>47183</v>
      </c>
      <c r="E41" s="4"/>
    </row>
    <row r="42" spans="1:9" ht="63.75" customHeight="1" thickBot="1" x14ac:dyDescent="0.35">
      <c r="A42" s="54" t="s">
        <v>93</v>
      </c>
      <c r="B42" s="150" t="s">
        <v>94</v>
      </c>
      <c r="C42" s="151"/>
      <c r="D42" s="53"/>
      <c r="E42" s="4"/>
    </row>
    <row r="43" spans="1:9" ht="16.2" thickBot="1" x14ac:dyDescent="0.35">
      <c r="A43" s="19" t="s">
        <v>60</v>
      </c>
      <c r="B43" s="152" t="s">
        <v>37</v>
      </c>
      <c r="C43" s="112"/>
      <c r="D43" s="15">
        <f>SUM(D41:D41)</f>
        <v>47183</v>
      </c>
      <c r="G43" s="27"/>
      <c r="I43" s="27"/>
    </row>
    <row r="44" spans="1:9" ht="15.6" x14ac:dyDescent="0.3">
      <c r="A44" s="2"/>
      <c r="B44" s="1"/>
      <c r="C44" s="1"/>
      <c r="D44" s="7"/>
      <c r="I44" s="27"/>
    </row>
    <row r="45" spans="1:9" ht="15.6" x14ac:dyDescent="0.3">
      <c r="A45" s="113" t="s">
        <v>38</v>
      </c>
      <c r="B45" s="113"/>
      <c r="C45" s="113"/>
      <c r="D45" s="113"/>
    </row>
    <row r="46" spans="1:9" ht="16.2" thickBot="1" x14ac:dyDescent="0.35">
      <c r="A46" s="20"/>
      <c r="C46" s="1"/>
      <c r="D46" s="7"/>
    </row>
    <row r="47" spans="1:9" ht="31.8" thickBot="1" x14ac:dyDescent="0.35">
      <c r="A47" s="14" t="s">
        <v>0</v>
      </c>
      <c r="B47" s="114" t="s">
        <v>36</v>
      </c>
      <c r="C47" s="115"/>
      <c r="D47" s="15" t="s">
        <v>61</v>
      </c>
      <c r="I47" s="27"/>
    </row>
    <row r="48" spans="1:9" ht="16.2" thickBot="1" x14ac:dyDescent="0.35">
      <c r="A48" s="21" t="s">
        <v>62</v>
      </c>
      <c r="B48" s="140" t="s">
        <v>63</v>
      </c>
      <c r="C48" s="141"/>
      <c r="D48" s="29">
        <f>D31</f>
        <v>49566</v>
      </c>
      <c r="I48" s="27"/>
    </row>
    <row r="49" spans="1:7" ht="16.2" thickBot="1" x14ac:dyDescent="0.35">
      <c r="A49" s="2"/>
      <c r="B49" s="1"/>
      <c r="C49" s="1"/>
      <c r="D49" s="7"/>
    </row>
    <row r="50" spans="1:7" ht="15.6" x14ac:dyDescent="0.3">
      <c r="A50" s="126" t="s">
        <v>64</v>
      </c>
      <c r="B50" s="126"/>
      <c r="C50" s="126"/>
      <c r="D50" s="126"/>
    </row>
    <row r="51" spans="1:7" ht="16.2" thickBot="1" x14ac:dyDescent="0.35">
      <c r="A51" s="2"/>
      <c r="B51" s="1"/>
      <c r="C51" s="1"/>
      <c r="D51" s="7"/>
    </row>
    <row r="52" spans="1:7" ht="31.8" thickBot="1" x14ac:dyDescent="0.35">
      <c r="A52" s="14" t="s">
        <v>0</v>
      </c>
      <c r="B52" s="114" t="s">
        <v>36</v>
      </c>
      <c r="C52" s="137"/>
      <c r="D52" s="11" t="s">
        <v>61</v>
      </c>
    </row>
    <row r="53" spans="1:7" ht="15.6" x14ac:dyDescent="0.3">
      <c r="A53" s="16" t="s">
        <v>7</v>
      </c>
      <c r="B53" s="146" t="s">
        <v>3</v>
      </c>
      <c r="C53" s="147"/>
      <c r="D53" s="24"/>
    </row>
    <row r="54" spans="1:7" ht="33.75" customHeight="1" x14ac:dyDescent="0.3">
      <c r="A54" s="40" t="s">
        <v>39</v>
      </c>
      <c r="B54" s="98" t="s">
        <v>97</v>
      </c>
      <c r="C54" s="99"/>
      <c r="D54" s="30">
        <v>21500</v>
      </c>
      <c r="E54" s="4"/>
      <c r="F54" s="38"/>
      <c r="G54" s="27"/>
    </row>
    <row r="55" spans="1:7" ht="50.25" customHeight="1" x14ac:dyDescent="0.3">
      <c r="A55" s="46" t="s">
        <v>76</v>
      </c>
      <c r="B55" s="98" t="s">
        <v>91</v>
      </c>
      <c r="C55" s="99"/>
      <c r="D55" s="33">
        <v>40000</v>
      </c>
      <c r="E55" s="4"/>
      <c r="F55" s="38"/>
      <c r="G55" s="27"/>
    </row>
    <row r="56" spans="1:7" ht="18" customHeight="1" x14ac:dyDescent="0.3">
      <c r="A56" s="56" t="s">
        <v>77</v>
      </c>
      <c r="B56" s="148" t="s">
        <v>103</v>
      </c>
      <c r="C56" s="149"/>
      <c r="D56" s="33">
        <v>11481</v>
      </c>
      <c r="E56" s="4"/>
      <c r="F56" s="38"/>
      <c r="G56" s="27"/>
    </row>
    <row r="57" spans="1:7" ht="15.6" x14ac:dyDescent="0.3">
      <c r="A57" s="45"/>
      <c r="B57" s="102" t="s">
        <v>65</v>
      </c>
      <c r="C57" s="103"/>
      <c r="D57" s="31">
        <f>SUM(D54:D56)</f>
        <v>72981</v>
      </c>
      <c r="G57" s="27"/>
    </row>
    <row r="58" spans="1:7" ht="15.6" x14ac:dyDescent="0.3">
      <c r="A58" s="13" t="s">
        <v>8</v>
      </c>
      <c r="B58" s="108" t="s">
        <v>5</v>
      </c>
      <c r="C58" s="84"/>
      <c r="D58" s="32"/>
    </row>
    <row r="59" spans="1:7" ht="15.75" customHeight="1" thickBot="1" x14ac:dyDescent="0.35">
      <c r="A59" s="13"/>
      <c r="B59" s="143" t="s">
        <v>70</v>
      </c>
      <c r="C59" s="144"/>
      <c r="D59" s="47">
        <v>0</v>
      </c>
    </row>
    <row r="60" spans="1:7" ht="31.5" customHeight="1" x14ac:dyDescent="0.3">
      <c r="A60" s="51" t="s">
        <v>9</v>
      </c>
      <c r="B60" s="108" t="s">
        <v>40</v>
      </c>
      <c r="C60" s="84"/>
      <c r="D60" s="49"/>
    </row>
    <row r="61" spans="1:7" ht="15.75" customHeight="1" thickBot="1" x14ac:dyDescent="0.35">
      <c r="A61" s="52" t="s">
        <v>41</v>
      </c>
      <c r="B61" s="110" t="s">
        <v>87</v>
      </c>
      <c r="C61" s="110"/>
      <c r="D61" s="32">
        <v>15000</v>
      </c>
    </row>
    <row r="62" spans="1:7" ht="15.75" customHeight="1" thickBot="1" x14ac:dyDescent="0.35">
      <c r="A62" s="64" t="s">
        <v>104</v>
      </c>
      <c r="B62" s="79" t="s">
        <v>105</v>
      </c>
      <c r="C62" s="80"/>
      <c r="D62" s="32">
        <v>18000</v>
      </c>
    </row>
    <row r="63" spans="1:7" ht="16.5" customHeight="1" x14ac:dyDescent="0.3">
      <c r="A63" s="45"/>
      <c r="B63" s="102" t="s">
        <v>66</v>
      </c>
      <c r="C63" s="103"/>
      <c r="D63" s="31">
        <f>SUM(D61:D62)</f>
        <v>33000</v>
      </c>
    </row>
    <row r="64" spans="1:7" ht="16.2" thickBot="1" x14ac:dyDescent="0.35">
      <c r="A64" s="13" t="s">
        <v>42</v>
      </c>
      <c r="B64" s="108" t="s">
        <v>43</v>
      </c>
      <c r="C64" s="84"/>
      <c r="D64" s="50"/>
    </row>
    <row r="65" spans="1:59" ht="15.6" x14ac:dyDescent="0.3">
      <c r="A65" s="12" t="s">
        <v>44</v>
      </c>
      <c r="B65" s="109" t="s">
        <v>90</v>
      </c>
      <c r="C65" s="101"/>
      <c r="D65" s="48">
        <v>50000</v>
      </c>
    </row>
    <row r="66" spans="1:59" ht="27.75" customHeight="1" x14ac:dyDescent="0.3">
      <c r="A66" s="12" t="s">
        <v>45</v>
      </c>
      <c r="B66" s="81" t="s">
        <v>88</v>
      </c>
      <c r="C66" s="82"/>
      <c r="D66" s="33">
        <v>10000</v>
      </c>
    </row>
    <row r="67" spans="1:59" ht="20.25" customHeight="1" x14ac:dyDescent="0.3">
      <c r="A67" s="12" t="s">
        <v>106</v>
      </c>
      <c r="B67" s="81" t="s">
        <v>107</v>
      </c>
      <c r="C67" s="82"/>
      <c r="D67" s="33">
        <v>10000</v>
      </c>
    </row>
    <row r="68" spans="1:59" ht="15.6" x14ac:dyDescent="0.3">
      <c r="A68" s="13"/>
      <c r="B68" s="104" t="s">
        <v>67</v>
      </c>
      <c r="C68" s="105"/>
      <c r="D68" s="31">
        <f>SUM(D65:D67)</f>
        <v>70000</v>
      </c>
    </row>
    <row r="69" spans="1:59" ht="15.6" x14ac:dyDescent="0.3">
      <c r="A69" s="51" t="s">
        <v>46</v>
      </c>
      <c r="B69" s="106" t="s">
        <v>10</v>
      </c>
      <c r="C69" s="107"/>
      <c r="D69" s="74"/>
    </row>
    <row r="70" spans="1:59" s="76" customFormat="1" ht="15.6" x14ac:dyDescent="0.3">
      <c r="A70" s="40" t="s">
        <v>109</v>
      </c>
      <c r="B70" s="98" t="s">
        <v>110</v>
      </c>
      <c r="C70" s="99"/>
      <c r="D70" s="78">
        <v>3000</v>
      </c>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row>
    <row r="71" spans="1:59" ht="15.6" x14ac:dyDescent="0.3">
      <c r="A71" s="45"/>
      <c r="B71" s="102" t="s">
        <v>68</v>
      </c>
      <c r="C71" s="103"/>
      <c r="D71" s="75">
        <f>SUM(D70)</f>
        <v>3000</v>
      </c>
    </row>
    <row r="72" spans="1:59" ht="32.25" customHeight="1" x14ac:dyDescent="0.3">
      <c r="A72" s="13" t="s">
        <v>47</v>
      </c>
      <c r="B72" s="83" t="s">
        <v>11</v>
      </c>
      <c r="C72" s="84"/>
      <c r="D72" s="32"/>
    </row>
    <row r="73" spans="1:59" ht="18" customHeight="1" x14ac:dyDescent="0.3">
      <c r="A73" s="40" t="s">
        <v>92</v>
      </c>
      <c r="B73" s="94" t="s">
        <v>89</v>
      </c>
      <c r="C73" s="95"/>
      <c r="D73" s="44">
        <v>3000</v>
      </c>
    </row>
    <row r="74" spans="1:59" ht="18" customHeight="1" thickBot="1" x14ac:dyDescent="0.35">
      <c r="A74" s="65" t="s">
        <v>95</v>
      </c>
      <c r="B74" s="96" t="s">
        <v>96</v>
      </c>
      <c r="C74" s="97"/>
      <c r="D74" s="55">
        <v>51200</v>
      </c>
    </row>
    <row r="75" spans="1:59" ht="16.2" thickBot="1" x14ac:dyDescent="0.35">
      <c r="A75" s="17"/>
      <c r="B75" s="88" t="s">
        <v>72</v>
      </c>
      <c r="C75" s="89"/>
      <c r="D75" s="11">
        <f>SUM(D73:D74)</f>
        <v>54200</v>
      </c>
      <c r="G75" s="27"/>
    </row>
    <row r="76" spans="1:59" ht="15.6" x14ac:dyDescent="0.3">
      <c r="A76" s="17"/>
      <c r="B76" s="88" t="s">
        <v>75</v>
      </c>
      <c r="C76" s="93"/>
      <c r="D76" s="15">
        <f>SUM(D75+D71+D68+D63+D57)</f>
        <v>233181</v>
      </c>
      <c r="E76" s="39"/>
      <c r="G76" s="27"/>
    </row>
    <row r="77" spans="1:59" ht="15.6" x14ac:dyDescent="0.3">
      <c r="A77" s="5"/>
      <c r="B77" s="22"/>
      <c r="C77" s="22"/>
      <c r="D77" s="25"/>
    </row>
    <row r="78" spans="1:59" ht="15.6" x14ac:dyDescent="0.3">
      <c r="A78" s="90" t="s">
        <v>73</v>
      </c>
      <c r="B78" s="91"/>
      <c r="C78" s="92"/>
      <c r="D78" s="11">
        <f>D43+D48+D76</f>
        <v>329930</v>
      </c>
    </row>
    <row r="79" spans="1:59" ht="16.2" thickBot="1" x14ac:dyDescent="0.35">
      <c r="A79" s="85" t="s">
        <v>74</v>
      </c>
      <c r="B79" s="86"/>
      <c r="C79" s="87"/>
      <c r="D79" s="26">
        <v>0</v>
      </c>
    </row>
    <row r="80" spans="1:59" ht="15.6" x14ac:dyDescent="0.3">
      <c r="A80" s="2"/>
      <c r="B80" s="1"/>
      <c r="C80" s="1"/>
      <c r="D80" s="7"/>
    </row>
    <row r="81" spans="1:4" ht="15.6" x14ac:dyDescent="0.3">
      <c r="A81" s="6" t="s">
        <v>69</v>
      </c>
      <c r="B81" s="23" t="s">
        <v>71</v>
      </c>
      <c r="C81" s="6"/>
      <c r="D81" s="6"/>
    </row>
    <row r="82" spans="1:4" ht="15.6" x14ac:dyDescent="0.3">
      <c r="A82" s="2"/>
      <c r="B82" s="1"/>
      <c r="C82" s="1"/>
      <c r="D82" s="7"/>
    </row>
  </sheetData>
  <mergeCells count="64">
    <mergeCell ref="B23:C23"/>
    <mergeCell ref="B58:C58"/>
    <mergeCell ref="B57:C57"/>
    <mergeCell ref="B33:C33"/>
    <mergeCell ref="B34:C34"/>
    <mergeCell ref="B60:C60"/>
    <mergeCell ref="B59:C59"/>
    <mergeCell ref="B35:C35"/>
    <mergeCell ref="B53:C53"/>
    <mergeCell ref="B55:C55"/>
    <mergeCell ref="B56:C56"/>
    <mergeCell ref="B42:C42"/>
    <mergeCell ref="B52:C52"/>
    <mergeCell ref="B54:C54"/>
    <mergeCell ref="B43:C43"/>
    <mergeCell ref="A45:D45"/>
    <mergeCell ref="B47:C47"/>
    <mergeCell ref="B18:C18"/>
    <mergeCell ref="B14:C14"/>
    <mergeCell ref="A50:D50"/>
    <mergeCell ref="B17:C17"/>
    <mergeCell ref="B19:C19"/>
    <mergeCell ref="B31:C31"/>
    <mergeCell ref="B28:C28"/>
    <mergeCell ref="B29:C29"/>
    <mergeCell ref="B21:C21"/>
    <mergeCell ref="B22:C22"/>
    <mergeCell ref="B24:C24"/>
    <mergeCell ref="B27:C27"/>
    <mergeCell ref="B20:C20"/>
    <mergeCell ref="B41:C41"/>
    <mergeCell ref="B48:C48"/>
    <mergeCell ref="B30:C30"/>
    <mergeCell ref="C3:D3"/>
    <mergeCell ref="A5:D5"/>
    <mergeCell ref="A7:D7"/>
    <mergeCell ref="B9:C9"/>
    <mergeCell ref="B10:C10"/>
    <mergeCell ref="B11:C11"/>
    <mergeCell ref="B12:C12"/>
    <mergeCell ref="B13:C13"/>
    <mergeCell ref="B71:C71"/>
    <mergeCell ref="B68:C68"/>
    <mergeCell ref="B69:C69"/>
    <mergeCell ref="B63:C63"/>
    <mergeCell ref="B64:C64"/>
    <mergeCell ref="B65:C65"/>
    <mergeCell ref="B61:C61"/>
    <mergeCell ref="B36:C36"/>
    <mergeCell ref="A38:D38"/>
    <mergeCell ref="B40:C40"/>
    <mergeCell ref="B15:C15"/>
    <mergeCell ref="B66:C66"/>
    <mergeCell ref="B16:C16"/>
    <mergeCell ref="B62:C62"/>
    <mergeCell ref="B67:C67"/>
    <mergeCell ref="B72:C72"/>
    <mergeCell ref="A79:C79"/>
    <mergeCell ref="B75:C75"/>
    <mergeCell ref="A78:C78"/>
    <mergeCell ref="B76:C76"/>
    <mergeCell ref="B73:C73"/>
    <mergeCell ref="B74:C74"/>
    <mergeCell ref="B70:C70"/>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2026-01-26T09:21:38Z</dcterms:modified>
</cp:coreProperties>
</file>