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4D21FBC7-0912-47D7-80DA-4AAF7E01D43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apas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E22" i="2"/>
  <c r="E54" i="2" l="1"/>
  <c r="E55" i="2" l="1"/>
  <c r="E12" i="2" l="1"/>
  <c r="E52" i="2" s="1"/>
  <c r="E24" i="2" l="1"/>
  <c r="E57" i="2"/>
  <c r="E29" i="2"/>
  <c r="E45" i="2"/>
  <c r="E47" i="2"/>
  <c r="E56" i="2"/>
  <c r="E53" i="2"/>
  <c r="E58" i="2" l="1"/>
  <c r="E48" i="2" l="1"/>
</calcChain>
</file>

<file path=xl/sharedStrings.xml><?xml version="1.0" encoding="utf-8"?>
<sst xmlns="http://schemas.openxmlformats.org/spreadsheetml/2006/main" count="129" uniqueCount="77">
  <si>
    <t>5.</t>
  </si>
  <si>
    <t>6.</t>
  </si>
  <si>
    <t>1.</t>
  </si>
  <si>
    <t>2.</t>
  </si>
  <si>
    <t>3.</t>
  </si>
  <si>
    <t>4.</t>
  </si>
  <si>
    <t>7.</t>
  </si>
  <si>
    <t>8.</t>
  </si>
  <si>
    <t>9.</t>
  </si>
  <si>
    <t>Eil. Nr.</t>
  </si>
  <si>
    <t>Seniūnijų programa (02)</t>
  </si>
  <si>
    <t>Strateginio planavimo ir investicijų programa (04)</t>
  </si>
  <si>
    <t>Vietinio ūkio ir turto valdymo programa (05)</t>
  </si>
  <si>
    <t>Kultūros programa (07)</t>
  </si>
  <si>
    <t>Švietimo programa (08)</t>
  </si>
  <si>
    <t>Socialinės paramos programa (09)</t>
  </si>
  <si>
    <t>Architektūros ir teritorijų planavimo programa (11)</t>
  </si>
  <si>
    <t>Suma, Eur</t>
  </si>
  <si>
    <t xml:space="preserve">Asignavimų valdytojas </t>
  </si>
  <si>
    <t>Programos pavadinimas</t>
  </si>
  <si>
    <t>Bendroji programa (01)</t>
  </si>
  <si>
    <t>B</t>
  </si>
  <si>
    <t xml:space="preserve">Viso pagal asignavimų valdytoją: </t>
  </si>
  <si>
    <t>Kretingos r. savivaldybės administracija</t>
  </si>
  <si>
    <t>S</t>
  </si>
  <si>
    <t>ZP</t>
  </si>
  <si>
    <t>F</t>
  </si>
  <si>
    <t>10.</t>
  </si>
  <si>
    <t>11.</t>
  </si>
  <si>
    <t>12.</t>
  </si>
  <si>
    <t>13.</t>
  </si>
  <si>
    <t>14.</t>
  </si>
  <si>
    <t>Kretingos r. sav. Kretingos kultūros centras</t>
  </si>
  <si>
    <t>15.</t>
  </si>
  <si>
    <t>Kretingos r. sav. Salantų kultūros centras</t>
  </si>
  <si>
    <t>16.</t>
  </si>
  <si>
    <t>17.</t>
  </si>
  <si>
    <t>Kretingos r. sav. Kretingos muziejus</t>
  </si>
  <si>
    <t>18.</t>
  </si>
  <si>
    <t>Kretingos r. sav. Vyskupo Motiejaus Valančiaus gimtinės muziejus</t>
  </si>
  <si>
    <t>19.</t>
  </si>
  <si>
    <t>20.</t>
  </si>
  <si>
    <t>21.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</si>
  <si>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</si>
  <si>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</si>
  <si>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</si>
  <si>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</si>
  <si>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</si>
  <si>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</si>
  <si>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</si>
  <si>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</si>
  <si>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</si>
  <si>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</si>
  <si>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</si>
  <si>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</si>
  <si>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</si>
  <si>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</si>
  <si>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</si>
  <si>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Kretingos r. sav. Kretingos socialinių paslaugų centras</t>
  </si>
  <si>
    <t>IŠ VISO:</t>
  </si>
  <si>
    <t>Pavadinimas</t>
  </si>
  <si>
    <t>2025 m. asignavimai, eurais</t>
  </si>
  <si>
    <t>Finansavimo šaltinis</t>
  </si>
  <si>
    <t>Savarankiškoms funkcijoms atlikti (savivaldybės biudžeto lėšos)</t>
  </si>
  <si>
    <t>Įstaigos pajamos, skirtos veiklos išlaidoms</t>
  </si>
  <si>
    <t>BP</t>
  </si>
  <si>
    <t>Savarankiškoms funkcijoms atlikti (savivaldybės ilgalaikio turto pardavimo lėšos)</t>
  </si>
  <si>
    <t>Savarankiškoms funkcijoms atlikti (žemės pardavimo lėšos)</t>
  </si>
  <si>
    <t>Aplinkos apsaugos rėmimo specialiosios programos lėšos</t>
  </si>
  <si>
    <t>Kretingos rajono savivaldybės 2025 m. biudžeto apyvartinių lėšų paskirstymas</t>
  </si>
  <si>
    <t>Lėšų šaltinis</t>
  </si>
  <si>
    <t>SIP</t>
  </si>
  <si>
    <t>Infrastruktūros įmokos, skirtos inžinerinei infrastruktūrai finansuoti ir kompensacijoms sumokėti</t>
  </si>
  <si>
    <t>VISO pagal Socialinės paramos programa (09)</t>
  </si>
  <si>
    <t>VISO pagal Švietimo programa (08)</t>
  </si>
  <si>
    <t>VISO pagal Kultūros programa (07)</t>
  </si>
  <si>
    <t>PATVIRTINTA                                                          Kretingos rajono savivaldybės tarybos 2025 m. vasario 20  d. sprendimu Nr. T2-34                          4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</si>
</sst>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1"/>
      <color rgb="FF3F3F76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2" borderId="1" applyNumberFormat="0" applyAlignment="0" applyProtection="0"/>
    <xf numFmtId="0" fontId="5" fillId="0" borderId="0"/>
  </cellStyleXfs>
  <cellXfs count="55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5" xfId="2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4" fillId="0" borderId="3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16" xfId="1" applyFont="1" applyFill="1" applyBorder="1" applyAlignment="1" applyProtection="1">
      <alignment horizontal="left" vertical="center" wrapText="1"/>
    </xf>
    <xf numFmtId="0" fontId="4" fillId="0" borderId="16" xfId="1" applyFont="1" applyFill="1" applyBorder="1" applyAlignment="1" applyProtection="1">
      <alignment horizontal="left" vertical="center" wrapText="1"/>
    </xf>
    <xf numFmtId="0" fontId="4" fillId="0" borderId="16" xfId="1" applyFont="1" applyFill="1" applyBorder="1" applyAlignment="1" applyProtection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</cellXfs>
  <cellStyles count="3">
    <cellStyle name="Įprastas" xfId="0" builtinId="0"/>
    <cellStyle name="Įprastas 2" xfId="2" xr:uid="{00000000-0005-0000-0000-000001000000}"/>
    <cellStyle name="Įvestis" xfId="1" builtinId="20"/>
  </cellStyles>
  <dxfs count="6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4" formatCode="&quot;&quot;"/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0"/>
  <sheetViews>
    <sheetView tabSelected="1" workbookViewId="0">
      <selection activeCell="D1" sqref="D1:E5"/>
    </sheetView>
  </sheetViews>
  <sheetFormatPr defaultColWidth="8.88671875" defaultRowHeight="12" x14ac:dyDescent="0.25"/>
  <cols>
    <col min="1" max="1" width="6.109375" style="1" customWidth="1"/>
    <col min="2" max="2" width="28" style="1" customWidth="1"/>
    <col min="3" max="3" width="33.33203125" style="1" customWidth="1"/>
    <col min="4" max="4" width="12.109375" style="1" customWidth="1"/>
    <col min="5" max="5" width="21.44140625" style="1" customWidth="1"/>
    <col min="6" max="6" width="6.109375" style="1" customWidth="1"/>
    <col min="7" max="16384" width="8.88671875" style="1"/>
  </cols>
  <sheetData>
    <row r="1" spans="1:7" ht="12" customHeight="1" x14ac:dyDescent="0.25">
      <c r="B1" s="2"/>
      <c r="C1" s="2"/>
      <c r="D1" s="46" t="s">
        <v>76</v>
      </c>
      <c r="E1" s="46"/>
      <c r="F1" s="16"/>
      <c r="G1" s="4"/>
    </row>
    <row r="2" spans="1:7" ht="12" customHeight="1" x14ac:dyDescent="0.25">
      <c r="B2" s="2"/>
      <c r="C2" s="2"/>
      <c r="D2" s="46"/>
      <c r="E2" s="46"/>
      <c r="F2" s="16"/>
      <c r="G2" s="4"/>
    </row>
    <row r="3" spans="1:7" ht="12" customHeight="1" x14ac:dyDescent="0.25">
      <c r="B3" s="2"/>
      <c r="C3" s="2"/>
      <c r="D3" s="46"/>
      <c r="E3" s="46"/>
      <c r="F3" s="16"/>
      <c r="G3" s="4"/>
    </row>
    <row r="4" spans="1:7" ht="12" customHeight="1" x14ac:dyDescent="0.25">
      <c r="B4" s="2"/>
      <c r="C4" s="2"/>
      <c r="D4" s="46"/>
      <c r="E4" s="46"/>
      <c r="F4" s="16"/>
    </row>
    <row r="5" spans="1:7" ht="13.95" customHeight="1" x14ac:dyDescent="0.25">
      <c r="B5" s="2"/>
      <c r="C5" s="2"/>
      <c r="D5" s="46"/>
      <c r="E5" s="46"/>
      <c r="F5" s="16"/>
    </row>
    <row r="6" spans="1:7" ht="10.199999999999999" customHeight="1" x14ac:dyDescent="0.25">
      <c r="B6" s="2"/>
      <c r="C6" s="2"/>
      <c r="D6" s="2"/>
      <c r="E6" s="16"/>
      <c r="F6" s="16"/>
    </row>
    <row r="7" spans="1:7" ht="13.95" customHeight="1" x14ac:dyDescent="0.25">
      <c r="B7" s="2"/>
      <c r="C7" s="2"/>
      <c r="D7" s="2"/>
      <c r="E7" s="5"/>
      <c r="F7" s="5"/>
    </row>
    <row r="8" spans="1:7" ht="15.6" x14ac:dyDescent="0.25">
      <c r="A8" s="41" t="s">
        <v>69</v>
      </c>
      <c r="B8" s="41"/>
      <c r="C8" s="41"/>
      <c r="D8" s="41"/>
      <c r="E8" s="41"/>
    </row>
    <row r="9" spans="1:7" ht="12.6" thickBot="1" x14ac:dyDescent="0.3">
      <c r="B9" s="3"/>
      <c r="C9" s="3"/>
      <c r="D9" s="3"/>
      <c r="E9" s="2"/>
    </row>
    <row r="10" spans="1:7" ht="28.2" thickBot="1" x14ac:dyDescent="0.3">
      <c r="A10" s="17" t="s">
        <v>9</v>
      </c>
      <c r="B10" s="6" t="s">
        <v>18</v>
      </c>
      <c r="C10" s="6" t="s">
        <v>19</v>
      </c>
      <c r="D10" s="7" t="s">
        <v>70</v>
      </c>
      <c r="E10" s="7" t="s">
        <v>17</v>
      </c>
    </row>
    <row r="11" spans="1:7" ht="13.95" customHeight="1" x14ac:dyDescent="0.25">
      <c r="A11" s="42" t="s">
        <v>2</v>
      </c>
      <c r="B11" s="54" t="s">
        <v>23</v>
      </c>
      <c r="C11" s="54" t="s">
        <v>20</v>
      </c>
      <c r="D11" s="21" t="s">
        <v>24</v>
      </c>
      <c r="E11" s="22">
        <v>19200</v>
      </c>
    </row>
    <row r="12" spans="1:7" ht="13.8" x14ac:dyDescent="0.25">
      <c r="A12" s="43"/>
      <c r="B12" s="45"/>
      <c r="C12" s="45"/>
      <c r="D12" s="19" t="s">
        <v>21</v>
      </c>
      <c r="E12" s="24">
        <f>1677000+280000</f>
        <v>1957000</v>
      </c>
    </row>
    <row r="13" spans="1:7" ht="13.8" x14ac:dyDescent="0.25">
      <c r="A13" s="43"/>
      <c r="B13" s="45"/>
      <c r="C13" s="45" t="s">
        <v>10</v>
      </c>
      <c r="D13" s="19" t="s">
        <v>21</v>
      </c>
      <c r="E13" s="24">
        <v>40000</v>
      </c>
    </row>
    <row r="14" spans="1:7" ht="12" customHeight="1" x14ac:dyDescent="0.25">
      <c r="A14" s="43"/>
      <c r="B14" s="45"/>
      <c r="C14" s="45"/>
      <c r="D14" s="19" t="s">
        <v>24</v>
      </c>
      <c r="E14" s="24">
        <v>49050</v>
      </c>
    </row>
    <row r="15" spans="1:7" ht="12" customHeight="1" x14ac:dyDescent="0.25">
      <c r="A15" s="43"/>
      <c r="B15" s="45"/>
      <c r="C15" s="45"/>
      <c r="D15" s="19" t="s">
        <v>65</v>
      </c>
      <c r="E15" s="24">
        <v>300000</v>
      </c>
    </row>
    <row r="16" spans="1:7" ht="13.95" customHeight="1" x14ac:dyDescent="0.25">
      <c r="A16" s="43"/>
      <c r="B16" s="45"/>
      <c r="C16" s="45" t="s">
        <v>11</v>
      </c>
      <c r="D16" s="19" t="s">
        <v>21</v>
      </c>
      <c r="E16" s="24">
        <v>120400</v>
      </c>
    </row>
    <row r="17" spans="1:5" ht="13.8" x14ac:dyDescent="0.25">
      <c r="A17" s="43"/>
      <c r="B17" s="45"/>
      <c r="C17" s="45"/>
      <c r="D17" s="19" t="s">
        <v>71</v>
      </c>
      <c r="E17" s="24">
        <v>430000</v>
      </c>
    </row>
    <row r="18" spans="1:5" ht="13.8" x14ac:dyDescent="0.25">
      <c r="A18" s="43"/>
      <c r="B18" s="45"/>
      <c r="C18" s="45"/>
      <c r="D18" s="19" t="s">
        <v>65</v>
      </c>
      <c r="E18" s="24">
        <v>175000</v>
      </c>
    </row>
    <row r="19" spans="1:5" ht="13.8" x14ac:dyDescent="0.25">
      <c r="A19" s="43"/>
      <c r="B19" s="45"/>
      <c r="C19" s="45" t="s">
        <v>12</v>
      </c>
      <c r="D19" s="19" t="s">
        <v>21</v>
      </c>
      <c r="E19" s="24">
        <f>400000+77740+447000</f>
        <v>924740</v>
      </c>
    </row>
    <row r="20" spans="1:5" ht="13.95" customHeight="1" x14ac:dyDescent="0.25">
      <c r="A20" s="43"/>
      <c r="B20" s="45"/>
      <c r="C20" s="45"/>
      <c r="D20" s="19" t="s">
        <v>26</v>
      </c>
      <c r="E20" s="24">
        <v>81678</v>
      </c>
    </row>
    <row r="21" spans="1:5" ht="13.8" x14ac:dyDescent="0.25">
      <c r="A21" s="43"/>
      <c r="B21" s="45"/>
      <c r="C21" s="45"/>
      <c r="D21" s="19" t="s">
        <v>25</v>
      </c>
      <c r="E21" s="24">
        <v>139000</v>
      </c>
    </row>
    <row r="22" spans="1:5" ht="13.8" x14ac:dyDescent="0.25">
      <c r="A22" s="43"/>
      <c r="B22" s="45"/>
      <c r="C22" s="18" t="s">
        <v>14</v>
      </c>
      <c r="D22" s="19" t="s">
        <v>21</v>
      </c>
      <c r="E22" s="24">
        <f>150000</f>
        <v>150000</v>
      </c>
    </row>
    <row r="23" spans="1:5" ht="27.6" x14ac:dyDescent="0.25">
      <c r="A23" s="43"/>
      <c r="B23" s="45"/>
      <c r="C23" s="18" t="s">
        <v>16</v>
      </c>
      <c r="D23" s="19" t="s">
        <v>25</v>
      </c>
      <c r="E23" s="24">
        <v>62000</v>
      </c>
    </row>
    <row r="24" spans="1:5" ht="14.4" thickBot="1" x14ac:dyDescent="0.3">
      <c r="A24" s="44"/>
      <c r="B24" s="25" t="s">
        <v>22</v>
      </c>
      <c r="C24" s="26"/>
      <c r="D24" s="27"/>
      <c r="E24" s="40">
        <f>SUBTOTAL(9,E11:E23)</f>
        <v>4448068</v>
      </c>
    </row>
    <row r="25" spans="1:5" ht="27.6" x14ac:dyDescent="0.25">
      <c r="A25" s="20" t="s">
        <v>3</v>
      </c>
      <c r="B25" s="29" t="s">
        <v>32</v>
      </c>
      <c r="C25" s="29" t="s">
        <v>13</v>
      </c>
      <c r="D25" s="21" t="s">
        <v>24</v>
      </c>
      <c r="E25" s="22">
        <v>10400</v>
      </c>
    </row>
    <row r="26" spans="1:5" ht="27.6" x14ac:dyDescent="0.25">
      <c r="A26" s="23" t="s">
        <v>4</v>
      </c>
      <c r="B26" s="28" t="s">
        <v>34</v>
      </c>
      <c r="C26" s="28" t="s">
        <v>13</v>
      </c>
      <c r="D26" s="19" t="s">
        <v>24</v>
      </c>
      <c r="E26" s="24">
        <v>810</v>
      </c>
    </row>
    <row r="27" spans="1:5" ht="27.6" x14ac:dyDescent="0.25">
      <c r="A27" s="23" t="s">
        <v>5</v>
      </c>
      <c r="B27" s="28" t="s">
        <v>37</v>
      </c>
      <c r="C27" s="28" t="s">
        <v>13</v>
      </c>
      <c r="D27" s="19" t="s">
        <v>24</v>
      </c>
      <c r="E27" s="24">
        <v>72920</v>
      </c>
    </row>
    <row r="28" spans="1:5" ht="41.4" x14ac:dyDescent="0.25">
      <c r="A28" s="23" t="s">
        <v>0</v>
      </c>
      <c r="B28" s="28" t="s">
        <v>39</v>
      </c>
      <c r="C28" s="28" t="s">
        <v>13</v>
      </c>
      <c r="D28" s="19" t="s">
        <v>24</v>
      </c>
      <c r="E28" s="24">
        <v>1680</v>
      </c>
    </row>
    <row r="29" spans="1:5" ht="14.4" thickBot="1" x14ac:dyDescent="0.3">
      <c r="A29" s="52" t="s">
        <v>75</v>
      </c>
      <c r="B29" s="53"/>
      <c r="C29" s="53"/>
      <c r="D29" s="53"/>
      <c r="E29" s="31">
        <f>SUM(E25:E28)</f>
        <v>85810</v>
      </c>
    </row>
    <row r="30" spans="1:5" ht="27.6" x14ac:dyDescent="0.25">
      <c r="A30" s="20" t="s">
        <v>1</v>
      </c>
      <c r="B30" s="29" t="s">
        <v>43</v>
      </c>
      <c r="C30" s="29" t="s">
        <v>14</v>
      </c>
      <c r="D30" s="21" t="s">
        <v>24</v>
      </c>
      <c r="E30" s="22">
        <v>3190</v>
      </c>
    </row>
    <row r="31" spans="1:5" ht="27.6" x14ac:dyDescent="0.25">
      <c r="A31" s="23" t="s">
        <v>6</v>
      </c>
      <c r="B31" s="28" t="s">
        <v>44</v>
      </c>
      <c r="C31" s="28" t="s">
        <v>14</v>
      </c>
      <c r="D31" s="19" t="s">
        <v>24</v>
      </c>
      <c r="E31" s="24">
        <v>960</v>
      </c>
    </row>
    <row r="32" spans="1:5" ht="27.6" x14ac:dyDescent="0.25">
      <c r="A32" s="23" t="s">
        <v>7</v>
      </c>
      <c r="B32" s="28" t="s">
        <v>45</v>
      </c>
      <c r="C32" s="28" t="s">
        <v>14</v>
      </c>
      <c r="D32" s="19" t="s">
        <v>24</v>
      </c>
      <c r="E32" s="24">
        <v>8390</v>
      </c>
    </row>
    <row r="33" spans="1:5" ht="27.6" x14ac:dyDescent="0.25">
      <c r="A33" s="23" t="s">
        <v>8</v>
      </c>
      <c r="B33" s="28" t="s">
        <v>46</v>
      </c>
      <c r="C33" s="28" t="s">
        <v>14</v>
      </c>
      <c r="D33" s="19" t="s">
        <v>24</v>
      </c>
      <c r="E33" s="24">
        <v>270</v>
      </c>
    </row>
    <row r="34" spans="1:5" ht="27.6" x14ac:dyDescent="0.25">
      <c r="A34" s="23" t="s">
        <v>27</v>
      </c>
      <c r="B34" s="28" t="s">
        <v>47</v>
      </c>
      <c r="C34" s="28" t="s">
        <v>14</v>
      </c>
      <c r="D34" s="19" t="s">
        <v>24</v>
      </c>
      <c r="E34" s="24">
        <v>1520</v>
      </c>
    </row>
    <row r="35" spans="1:5" ht="41.4" x14ac:dyDescent="0.25">
      <c r="A35" s="23" t="s">
        <v>28</v>
      </c>
      <c r="B35" s="28" t="s">
        <v>48</v>
      </c>
      <c r="C35" s="28" t="s">
        <v>14</v>
      </c>
      <c r="D35" s="19" t="s">
        <v>24</v>
      </c>
      <c r="E35" s="24">
        <v>1460</v>
      </c>
    </row>
    <row r="36" spans="1:5" ht="27.6" x14ac:dyDescent="0.25">
      <c r="A36" s="23" t="s">
        <v>29</v>
      </c>
      <c r="B36" s="28" t="s">
        <v>49</v>
      </c>
      <c r="C36" s="28" t="s">
        <v>14</v>
      </c>
      <c r="D36" s="19" t="s">
        <v>24</v>
      </c>
      <c r="E36" s="24">
        <v>6040</v>
      </c>
    </row>
    <row r="37" spans="1:5" ht="27.6" x14ac:dyDescent="0.25">
      <c r="A37" s="23" t="s">
        <v>30</v>
      </c>
      <c r="B37" s="28" t="s">
        <v>50</v>
      </c>
      <c r="C37" s="28" t="s">
        <v>14</v>
      </c>
      <c r="D37" s="19" t="s">
        <v>24</v>
      </c>
      <c r="E37" s="24">
        <v>11320</v>
      </c>
    </row>
    <row r="38" spans="1:5" ht="27.6" x14ac:dyDescent="0.25">
      <c r="A38" s="23" t="s">
        <v>31</v>
      </c>
      <c r="B38" s="28" t="s">
        <v>51</v>
      </c>
      <c r="C38" s="28" t="s">
        <v>14</v>
      </c>
      <c r="D38" s="19" t="s">
        <v>24</v>
      </c>
      <c r="E38" s="24">
        <v>960</v>
      </c>
    </row>
    <row r="39" spans="1:5" ht="27.6" x14ac:dyDescent="0.25">
      <c r="A39" s="23" t="s">
        <v>33</v>
      </c>
      <c r="B39" s="28" t="s">
        <v>52</v>
      </c>
      <c r="C39" s="28" t="s">
        <v>14</v>
      </c>
      <c r="D39" s="19" t="s">
        <v>24</v>
      </c>
      <c r="E39" s="24">
        <v>7680</v>
      </c>
    </row>
    <row r="40" spans="1:5" ht="27.6" x14ac:dyDescent="0.25">
      <c r="A40" s="23" t="s">
        <v>35</v>
      </c>
      <c r="B40" s="28" t="s">
        <v>53</v>
      </c>
      <c r="C40" s="28" t="s">
        <v>14</v>
      </c>
      <c r="D40" s="19" t="s">
        <v>24</v>
      </c>
      <c r="E40" s="24">
        <v>10140</v>
      </c>
    </row>
    <row r="41" spans="1:5" ht="27.6" x14ac:dyDescent="0.25">
      <c r="A41" s="23" t="s">
        <v>36</v>
      </c>
      <c r="B41" s="28" t="s">
        <v>54</v>
      </c>
      <c r="C41" s="28" t="s">
        <v>14</v>
      </c>
      <c r="D41" s="19" t="s">
        <v>24</v>
      </c>
      <c r="E41" s="24">
        <v>4050</v>
      </c>
    </row>
    <row r="42" spans="1:5" ht="27.6" x14ac:dyDescent="0.25">
      <c r="A42" s="23" t="s">
        <v>38</v>
      </c>
      <c r="B42" s="28" t="s">
        <v>55</v>
      </c>
      <c r="C42" s="28" t="s">
        <v>14</v>
      </c>
      <c r="D42" s="19" t="s">
        <v>24</v>
      </c>
      <c r="E42" s="24">
        <v>82200</v>
      </c>
    </row>
    <row r="43" spans="1:5" ht="27.6" x14ac:dyDescent="0.25">
      <c r="A43" s="23" t="s">
        <v>40</v>
      </c>
      <c r="B43" s="28" t="s">
        <v>56</v>
      </c>
      <c r="C43" s="28" t="s">
        <v>14</v>
      </c>
      <c r="D43" s="19" t="s">
        <v>24</v>
      </c>
      <c r="E43" s="24">
        <v>29590</v>
      </c>
    </row>
    <row r="44" spans="1:5" ht="27.6" x14ac:dyDescent="0.25">
      <c r="A44" s="23" t="s">
        <v>41</v>
      </c>
      <c r="B44" s="28" t="s">
        <v>57</v>
      </c>
      <c r="C44" s="28" t="s">
        <v>14</v>
      </c>
      <c r="D44" s="19" t="s">
        <v>24</v>
      </c>
      <c r="E44" s="24">
        <v>18270</v>
      </c>
    </row>
    <row r="45" spans="1:5" ht="14.4" thickBot="1" x14ac:dyDescent="0.3">
      <c r="A45" s="52" t="s">
        <v>74</v>
      </c>
      <c r="B45" s="53"/>
      <c r="C45" s="53"/>
      <c r="D45" s="53"/>
      <c r="E45" s="31">
        <f>SUM(E30:E44)</f>
        <v>186040</v>
      </c>
    </row>
    <row r="46" spans="1:5" ht="27.6" x14ac:dyDescent="0.25">
      <c r="A46" s="20" t="s">
        <v>42</v>
      </c>
      <c r="B46" s="29" t="s">
        <v>58</v>
      </c>
      <c r="C46" s="29" t="s">
        <v>15</v>
      </c>
      <c r="D46" s="21" t="s">
        <v>24</v>
      </c>
      <c r="E46" s="22">
        <v>36970</v>
      </c>
    </row>
    <row r="47" spans="1:5" ht="14.4" customHeight="1" thickBot="1" x14ac:dyDescent="0.3">
      <c r="A47" s="50" t="s">
        <v>73</v>
      </c>
      <c r="B47" s="51"/>
      <c r="C47" s="51"/>
      <c r="D47" s="51"/>
      <c r="E47" s="30">
        <f>E46</f>
        <v>36970</v>
      </c>
    </row>
    <row r="48" spans="1:5" ht="14.4" thickBot="1" x14ac:dyDescent="0.3">
      <c r="A48" s="47" t="s">
        <v>59</v>
      </c>
      <c r="B48" s="48"/>
      <c r="C48" s="48"/>
      <c r="D48" s="49"/>
      <c r="E48" s="32">
        <f>E24+E29+E45+E47</f>
        <v>4756888</v>
      </c>
    </row>
    <row r="50" spans="2:5" ht="10.95" customHeight="1" thickBot="1" x14ac:dyDescent="0.3"/>
    <row r="51" spans="2:5" ht="26.4" x14ac:dyDescent="0.25">
      <c r="B51" s="8"/>
      <c r="C51" s="34" t="s">
        <v>60</v>
      </c>
      <c r="D51" s="35" t="s">
        <v>62</v>
      </c>
      <c r="E51" s="36" t="s">
        <v>61</v>
      </c>
    </row>
    <row r="52" spans="2:5" ht="26.4" x14ac:dyDescent="0.25">
      <c r="B52" s="9"/>
      <c r="C52" s="11" t="s">
        <v>63</v>
      </c>
      <c r="D52" s="33" t="s">
        <v>21</v>
      </c>
      <c r="E52" s="12">
        <f>E12+E13+E16+E19+E22</f>
        <v>3192140</v>
      </c>
    </row>
    <row r="53" spans="2:5" ht="15.6" customHeight="1" x14ac:dyDescent="0.25">
      <c r="B53" s="9"/>
      <c r="C53" s="11" t="s">
        <v>64</v>
      </c>
      <c r="D53" s="33" t="s">
        <v>24</v>
      </c>
      <c r="E53" s="12">
        <f>E11+E14+E25+E26+E27+E28+E30+E31+E32+E33+E34+E35+E36+E37+E38+E39+E40+E41+E42+E43+E44+E46</f>
        <v>377070</v>
      </c>
    </row>
    <row r="54" spans="2:5" ht="39.6" x14ac:dyDescent="0.25">
      <c r="B54" s="9"/>
      <c r="C54" s="11" t="s">
        <v>66</v>
      </c>
      <c r="D54" s="33" t="s">
        <v>65</v>
      </c>
      <c r="E54" s="12">
        <f>E15+E18</f>
        <v>475000</v>
      </c>
    </row>
    <row r="55" spans="2:5" ht="26.4" x14ac:dyDescent="0.25">
      <c r="B55" s="9"/>
      <c r="C55" s="11" t="s">
        <v>67</v>
      </c>
      <c r="D55" s="33" t="s">
        <v>25</v>
      </c>
      <c r="E55" s="12">
        <f>E21+E23</f>
        <v>201000</v>
      </c>
    </row>
    <row r="56" spans="2:5" ht="39.6" x14ac:dyDescent="0.25">
      <c r="B56" s="9"/>
      <c r="C56" s="11" t="s">
        <v>72</v>
      </c>
      <c r="D56" s="33" t="s">
        <v>71</v>
      </c>
      <c r="E56" s="12">
        <f>E17</f>
        <v>430000</v>
      </c>
    </row>
    <row r="57" spans="2:5" ht="26.4" x14ac:dyDescent="0.25">
      <c r="B57" s="9"/>
      <c r="C57" s="11" t="s">
        <v>68</v>
      </c>
      <c r="D57" s="33" t="s">
        <v>26</v>
      </c>
      <c r="E57" s="12">
        <f>E20</f>
        <v>81678</v>
      </c>
    </row>
    <row r="58" spans="2:5" ht="12.6" customHeight="1" thickBot="1" x14ac:dyDescent="0.3">
      <c r="B58" s="10"/>
      <c r="C58" s="37" t="s">
        <v>59</v>
      </c>
      <c r="D58" s="38"/>
      <c r="E58" s="39">
        <f>SUBTOTAL(9,E52:E57)</f>
        <v>4756888</v>
      </c>
    </row>
    <row r="59" spans="2:5" ht="13.2" x14ac:dyDescent="0.25">
      <c r="E59" s="13"/>
    </row>
    <row r="60" spans="2:5" x14ac:dyDescent="0.25">
      <c r="D60" s="15"/>
      <c r="E60" s="14"/>
    </row>
  </sheetData>
  <mergeCells count="12">
    <mergeCell ref="A48:D48"/>
    <mergeCell ref="A47:D47"/>
    <mergeCell ref="A45:D45"/>
    <mergeCell ref="A29:D29"/>
    <mergeCell ref="B11:B23"/>
    <mergeCell ref="C16:C18"/>
    <mergeCell ref="C11:C12"/>
    <mergeCell ref="A8:E8"/>
    <mergeCell ref="A11:A24"/>
    <mergeCell ref="C19:C21"/>
    <mergeCell ref="D1:E5"/>
    <mergeCell ref="C13:C15"/>
  </mergeCells>
  <conditionalFormatting sqref="E11:E13 E25:E29 E32:E41 E43:E47 E52:E57">
    <cfRule type="cellIs" dxfId="5" priority="12" stopIfTrue="1" operator="equal">
      <formula>0</formula>
    </cfRule>
  </conditionalFormatting>
  <conditionalFormatting sqref="E11:E48">
    <cfRule type="cellIs" dxfId="4" priority="11" stopIfTrue="1" operator="equal">
      <formula>0</formula>
    </cfRule>
  </conditionalFormatting>
  <conditionalFormatting sqref="E30:E31">
    <cfRule type="cellIs" dxfId="3" priority="3" stopIfTrue="1" operator="equal">
      <formula>0</formula>
    </cfRule>
  </conditionalFormatting>
  <conditionalFormatting sqref="E42">
    <cfRule type="cellIs" dxfId="2" priority="2" stopIfTrue="1" operator="equal">
      <formula>0</formula>
    </cfRule>
  </conditionalFormatting>
  <conditionalFormatting sqref="E48">
    <cfRule type="cellIs" dxfId="1" priority="10" stopIfTrue="1" operator="equal">
      <formula>0</formula>
    </cfRule>
  </conditionalFormatting>
  <conditionalFormatting sqref="E58">
    <cfRule type="cellIs" dxfId="0" priority="6" stopIfTrue="1" operator="equal">
      <formula>0</formula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Reda Pilelienė</cp:lastModifiedBy>
  <cp:lastPrinted>2025-02-06T09:20:55Z</cp:lastPrinted>
  <dcterms:created xsi:type="dcterms:W3CDTF">2008-11-06T09:20:58Z</dcterms:created>
  <dcterms:modified xsi:type="dcterms:W3CDTF">2025-02-21T07:38:47Z</dcterms:modified>
</cp:coreProperties>
</file>