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D37B923C-4FB9-4848-BBA9-9DA2497C036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2 pried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D34" i="2"/>
  <c r="F19" i="2"/>
  <c r="E19" i="2"/>
  <c r="D19" i="2"/>
  <c r="D21" i="2"/>
  <c r="D11" i="2"/>
  <c r="D38" i="2" l="1"/>
  <c r="E38" i="2"/>
  <c r="F38" i="2"/>
  <c r="C38" i="2" l="1"/>
  <c r="C34" i="2"/>
  <c r="C35" i="2"/>
  <c r="C33" i="2"/>
  <c r="C16" i="2"/>
  <c r="C36" i="2"/>
  <c r="C37" i="2"/>
  <c r="C12" i="2"/>
  <c r="C14" i="2"/>
  <c r="C13" i="2"/>
  <c r="C15" i="2"/>
  <c r="C17" i="2"/>
  <c r="C21" i="2"/>
  <c r="C18" i="2"/>
  <c r="C19" i="2"/>
  <c r="C20" i="2"/>
  <c r="C25" i="2"/>
  <c r="C22" i="2"/>
  <c r="C23" i="2"/>
  <c r="C26" i="2"/>
  <c r="C24" i="2"/>
  <c r="C28" i="2"/>
  <c r="C29" i="2"/>
  <c r="C27" i="2"/>
  <c r="C30" i="2"/>
  <c r="C31" i="2"/>
  <c r="C32" i="2"/>
</calcChain>
</file>

<file path=xl/sharedStrings.xml><?xml version="1.0" encoding="utf-8"?>
<sst xmlns="http://schemas.openxmlformats.org/spreadsheetml/2006/main" count="68" uniqueCount="68">
  <si>
    <t>Eil. Nr.</t>
  </si>
  <si>
    <t xml:space="preserve">Salantų gimnazija               </t>
  </si>
  <si>
    <t xml:space="preserve">Darbėnų gimnazija                  </t>
  </si>
  <si>
    <t>Marijos Tiškevičiūtės mokykla</t>
  </si>
  <si>
    <t>Dienos veiklos centras</t>
  </si>
  <si>
    <t>Kretingos M. Valančiaus viešoji biblioteka</t>
  </si>
  <si>
    <t>Salantų kultūros centras</t>
  </si>
  <si>
    <t>Kretingos muziejus</t>
  </si>
  <si>
    <t>1.</t>
  </si>
  <si>
    <t>2.</t>
  </si>
  <si>
    <t>Kretingos meno mokykla</t>
  </si>
  <si>
    <t>Iš viso: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</si>
  <si>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</si>
  <si>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</si>
  <si>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</si>
  <si>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</si>
  <si>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</si>
  <si>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</si>
  <si>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</si>
  <si>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</si>
  <si>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</si>
  <si>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</si>
  <si>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</si>
  <si>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</si>
  <si>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</si>
  <si>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</si>
  <si>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</si>
  <si>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</si>
  <si>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</si>
  <si>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</si>
  <si>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</si>
  <si>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</si>
  <si>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</si>
  <si>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PATVIRTINTA</t>
  </si>
  <si>
    <t xml:space="preserve">Kurmaičių pradinė mokykla               </t>
  </si>
  <si>
    <t>Vydmantų gimnazija</t>
  </si>
  <si>
    <t>J. Pabrėžos universitetinė gimnazija</t>
  </si>
  <si>
    <t xml:space="preserve">S. Daukanto progimnazija        </t>
  </si>
  <si>
    <t>13.</t>
  </si>
  <si>
    <t>16.</t>
  </si>
  <si>
    <t>2 priedas</t>
  </si>
  <si>
    <t>M. Daujoto progimnazija</t>
  </si>
  <si>
    <t>Kretingos rajono kultūros centras</t>
  </si>
  <si>
    <t>21.</t>
  </si>
  <si>
    <t>27.</t>
  </si>
  <si>
    <t>Kartenos mokykla-daugiafunkcis centras</t>
  </si>
  <si>
    <t xml:space="preserve">Kūlupėnų M. Valančiaus pagrindinė mokykla       </t>
  </si>
  <si>
    <t>Kretingos rajono savivaldybės tarybos</t>
  </si>
  <si>
    <t>Kretingos rajono savivaldybės biudžetinių įstaigų 2025 m. pajamos</t>
  </si>
  <si>
    <t>Įstaigos pavadinimas</t>
  </si>
  <si>
    <t>pajamos už ilgalaikio ir trumpalaikio materialiojo turto nuomą (kodas 10)</t>
  </si>
  <si>
    <t>įmokos už išlaikymą švietimo, socialinės apsaugos ir kitose įstaigose (kodas 12)</t>
  </si>
  <si>
    <t>pajamos už prekes ir paslaugas    (kodas 14)</t>
  </si>
  <si>
    <t>Kretingos rajono savivaldybės administracija</t>
  </si>
  <si>
    <t>Kretingos socialinių paslaugų centras</t>
  </si>
  <si>
    <t>Vyskupo M. Valančiaus gimtinės muziejus</t>
  </si>
  <si>
    <t xml:space="preserve">Jokūbavo A. Stulginskio mokykla-daugiafunkcis centras        </t>
  </si>
  <si>
    <t>Mokykla-darželis "Žibutė"</t>
  </si>
  <si>
    <t>Lopšelis-darželis "Pasaka"</t>
  </si>
  <si>
    <t>Lopšelis-darželis "Ąžuoliukas"</t>
  </si>
  <si>
    <t>Lopšelis-darželis "Žilvitis"</t>
  </si>
  <si>
    <t>Salantų meno mokykla</t>
  </si>
  <si>
    <t xml:space="preserve">Kretingos sporto mokykla </t>
  </si>
  <si>
    <t>Kretingos rajono švietimo centras</t>
  </si>
  <si>
    <t>(eurais)</t>
  </si>
  <si>
    <t>Pajamos iš viso</t>
  </si>
  <si>
    <t>iš jų,</t>
  </si>
  <si>
    <t>2025 m. vasario 20 d. sprendimu Nr. T2-34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</si>
</sst>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9" fillId="0" borderId="0" xfId="0" applyFont="1"/>
    <xf numFmtId="0" fontId="7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9" fillId="0" borderId="1" xfId="0" applyNumberFormat="1" applyFont="1" applyBorder="1" applyAlignment="1">
      <alignment horizontal="center" vertical="top"/>
    </xf>
    <xf numFmtId="3" fontId="9" fillId="2" borderId="1" xfId="1" applyNumberFormat="1" applyFont="1" applyFill="1" applyBorder="1" applyAlignment="1">
      <alignment horizontal="center" vertical="top"/>
    </xf>
    <xf numFmtId="0" fontId="9" fillId="3" borderId="1" xfId="2" applyFont="1" applyFill="1" applyBorder="1" applyAlignment="1">
      <alignment wrapText="1"/>
    </xf>
    <xf numFmtId="3" fontId="9" fillId="2" borderId="1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3" borderId="1" xfId="2" applyFont="1" applyFill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11" fillId="0" borderId="1" xfId="0" applyFont="1" applyBorder="1"/>
    <xf numFmtId="3" fontId="11" fillId="0" borderId="1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Normal_Sheet1" xfId="1" xr:uid="{00000000-0005-0000-0000-000001000000}"/>
    <cellStyle name="Paprastas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zoomScaleNormal="100" workbookViewId="0">
      <selection activeCell="E3" sqref="E3"/>
    </sheetView>
  </sheetViews>
  <sheetFormatPr defaultColWidth="9.109375" defaultRowHeight="13.8"/>
  <cols>
    <col min="1" max="1" width="4.109375" style="1" customWidth="1"/>
    <col min="2" max="2" width="41.33203125" style="2" customWidth="1"/>
    <col min="3" max="3" width="14.33203125" style="2" customWidth="1"/>
    <col min="4" max="4" width="17.33203125" style="2" customWidth="1"/>
    <col min="5" max="5" width="20.6640625" style="2" customWidth="1"/>
    <col min="6" max="6" width="17.33203125" style="2" customWidth="1"/>
    <col min="7" max="16384" width="9.109375" style="2"/>
  </cols>
  <sheetData>
    <row r="1" spans="1:9" ht="15.6">
      <c r="D1" s="7"/>
      <c r="E1" s="6" t="s">
        <v>33</v>
      </c>
      <c r="F1" s="6"/>
    </row>
    <row r="2" spans="1:9" ht="15.6">
      <c r="D2" s="7"/>
      <c r="E2" s="6" t="s">
        <v>47</v>
      </c>
      <c r="F2" s="7"/>
    </row>
    <row r="3" spans="1:9" ht="15.6">
      <c r="D3" s="7"/>
      <c r="E3" s="6" t="s">
        <v>67</v>
      </c>
      <c r="F3" s="7"/>
    </row>
    <row r="4" spans="1:9" s="4" customFormat="1" ht="18" customHeight="1">
      <c r="A4" s="1"/>
      <c r="B4" s="2"/>
      <c r="C4" s="2"/>
      <c r="D4" s="7"/>
      <c r="E4" s="6" t="s">
        <v>40</v>
      </c>
      <c r="F4" s="7"/>
      <c r="G4" s="2"/>
      <c r="H4" s="2"/>
      <c r="I4" s="2"/>
    </row>
    <row r="5" spans="1:9" s="4" customFormat="1" ht="15" customHeight="1">
      <c r="A5" s="3"/>
      <c r="E5" s="5"/>
    </row>
    <row r="6" spans="1:9" s="4" customFormat="1" ht="15.6">
      <c r="A6" s="23" t="s">
        <v>48</v>
      </c>
      <c r="B6" s="23"/>
      <c r="C6" s="23"/>
      <c r="D6" s="23"/>
      <c r="E6" s="23"/>
      <c r="F6" s="23"/>
    </row>
    <row r="7" spans="1:9" s="4" customFormat="1" ht="14.1" customHeight="1">
      <c r="A7" s="25" t="s">
        <v>64</v>
      </c>
      <c r="B7" s="25"/>
      <c r="C7" s="25"/>
      <c r="D7" s="25"/>
      <c r="E7" s="25"/>
      <c r="F7" s="25"/>
    </row>
    <row r="8" spans="1:9">
      <c r="A8" s="26" t="s">
        <v>0</v>
      </c>
      <c r="B8" s="26" t="s">
        <v>49</v>
      </c>
      <c r="C8" s="24" t="s">
        <v>65</v>
      </c>
      <c r="D8" s="26" t="s">
        <v>66</v>
      </c>
      <c r="E8" s="26"/>
      <c r="F8" s="26"/>
    </row>
    <row r="9" spans="1:9" ht="27" customHeight="1">
      <c r="A9" s="26"/>
      <c r="B9" s="26"/>
      <c r="C9" s="24"/>
      <c r="D9" s="26" t="s">
        <v>50</v>
      </c>
      <c r="E9" s="27" t="s">
        <v>51</v>
      </c>
      <c r="F9" s="26" t="s">
        <v>52</v>
      </c>
    </row>
    <row r="10" spans="1:9" ht="46.5" customHeight="1">
      <c r="A10" s="26"/>
      <c r="B10" s="26"/>
      <c r="C10" s="24"/>
      <c r="D10" s="26"/>
      <c r="E10" s="27"/>
      <c r="F10" s="26"/>
    </row>
    <row r="11" spans="1:9" s="8" customFormat="1" ht="15.6">
      <c r="A11" s="12" t="s">
        <v>8</v>
      </c>
      <c r="B11" s="13" t="s">
        <v>53</v>
      </c>
      <c r="C11" s="14">
        <f>D11+F11</f>
        <v>82800</v>
      </c>
      <c r="D11" s="15">
        <f>10800+72000</f>
        <v>82800</v>
      </c>
      <c r="E11" s="14"/>
      <c r="F11" s="14"/>
    </row>
    <row r="12" spans="1:9" s="8" customFormat="1" ht="15.6">
      <c r="A12" s="12" t="s">
        <v>9</v>
      </c>
      <c r="B12" s="13" t="s">
        <v>42</v>
      </c>
      <c r="C12" s="14">
        <f t="shared" ref="C12:C35" si="0">D12+E12+F12</f>
        <v>77000</v>
      </c>
      <c r="D12" s="15">
        <v>27000</v>
      </c>
      <c r="E12" s="14"/>
      <c r="F12" s="14">
        <v>50000</v>
      </c>
    </row>
    <row r="13" spans="1:9" s="8" customFormat="1" ht="15.6">
      <c r="A13" s="12" t="s">
        <v>12</v>
      </c>
      <c r="B13" s="13" t="s">
        <v>6</v>
      </c>
      <c r="C13" s="14">
        <f t="shared" si="0"/>
        <v>4900</v>
      </c>
      <c r="D13" s="15"/>
      <c r="E13" s="14"/>
      <c r="F13" s="14">
        <v>4900</v>
      </c>
    </row>
    <row r="14" spans="1:9" s="8" customFormat="1" ht="15.6">
      <c r="A14" s="12" t="s">
        <v>13</v>
      </c>
      <c r="B14" s="13" t="s">
        <v>5</v>
      </c>
      <c r="C14" s="14">
        <f>D14+E14+F14</f>
        <v>19000</v>
      </c>
      <c r="D14" s="15">
        <v>12000</v>
      </c>
      <c r="E14" s="14"/>
      <c r="F14" s="14">
        <v>7000</v>
      </c>
    </row>
    <row r="15" spans="1:9" s="8" customFormat="1" ht="15.6">
      <c r="A15" s="12" t="s">
        <v>14</v>
      </c>
      <c r="B15" s="13" t="s">
        <v>55</v>
      </c>
      <c r="C15" s="14">
        <f t="shared" si="0"/>
        <v>3400</v>
      </c>
      <c r="D15" s="15"/>
      <c r="E15" s="14"/>
      <c r="F15" s="14">
        <v>3400</v>
      </c>
    </row>
    <row r="16" spans="1:9" s="9" customFormat="1" ht="15.6">
      <c r="A16" s="12" t="s">
        <v>15</v>
      </c>
      <c r="B16" s="13" t="s">
        <v>7</v>
      </c>
      <c r="C16" s="14">
        <f t="shared" si="0"/>
        <v>330000</v>
      </c>
      <c r="D16" s="15">
        <v>9000</v>
      </c>
      <c r="E16" s="14"/>
      <c r="F16" s="14">
        <v>321000</v>
      </c>
      <c r="G16" s="8"/>
      <c r="H16" s="8"/>
      <c r="I16" s="8"/>
    </row>
    <row r="17" spans="1:9" s="10" customFormat="1" ht="15.6">
      <c r="A17" s="12" t="s">
        <v>16</v>
      </c>
      <c r="B17" s="16" t="s">
        <v>36</v>
      </c>
      <c r="C17" s="14">
        <f t="shared" si="0"/>
        <v>14000</v>
      </c>
      <c r="D17" s="14">
        <v>13000</v>
      </c>
      <c r="E17" s="17"/>
      <c r="F17" s="14">
        <v>1000</v>
      </c>
      <c r="G17" s="9"/>
      <c r="H17" s="9"/>
      <c r="I17" s="9"/>
    </row>
    <row r="18" spans="1:9" s="10" customFormat="1" ht="15.6">
      <c r="A18" s="12" t="s">
        <v>17</v>
      </c>
      <c r="B18" s="16" t="s">
        <v>41</v>
      </c>
      <c r="C18" s="14">
        <f t="shared" si="0"/>
        <v>5700</v>
      </c>
      <c r="D18" s="14">
        <v>5100</v>
      </c>
      <c r="E18" s="14"/>
      <c r="F18" s="14">
        <v>600</v>
      </c>
    </row>
    <row r="19" spans="1:9" s="10" customFormat="1" ht="15.6">
      <c r="A19" s="12" t="s">
        <v>18</v>
      </c>
      <c r="B19" s="16" t="s">
        <v>37</v>
      </c>
      <c r="C19" s="14">
        <f t="shared" si="0"/>
        <v>86000</v>
      </c>
      <c r="D19" s="14">
        <f>4500+1000</f>
        <v>5500</v>
      </c>
      <c r="E19" s="14">
        <f>32500+28000</f>
        <v>60500</v>
      </c>
      <c r="F19" s="14">
        <f>13500+6500</f>
        <v>20000</v>
      </c>
    </row>
    <row r="20" spans="1:9" s="10" customFormat="1" ht="15.6">
      <c r="A20" s="12" t="s">
        <v>19</v>
      </c>
      <c r="B20" s="16" t="s">
        <v>2</v>
      </c>
      <c r="C20" s="14">
        <f t="shared" si="0"/>
        <v>52700</v>
      </c>
      <c r="D20" s="14">
        <v>2600</v>
      </c>
      <c r="E20" s="14">
        <v>36900</v>
      </c>
      <c r="F20" s="14">
        <v>13200</v>
      </c>
    </row>
    <row r="21" spans="1:9" s="10" customFormat="1" ht="15.6">
      <c r="A21" s="12" t="s">
        <v>20</v>
      </c>
      <c r="B21" s="16" t="s">
        <v>1</v>
      </c>
      <c r="C21" s="14">
        <f>D21+E21+F21</f>
        <v>54000</v>
      </c>
      <c r="D21" s="14">
        <f>3000+1000</f>
        <v>4000</v>
      </c>
      <c r="E21" s="14">
        <v>16000</v>
      </c>
      <c r="F21" s="14">
        <v>34000</v>
      </c>
    </row>
    <row r="22" spans="1:9" s="10" customFormat="1" ht="15.6">
      <c r="A22" s="12" t="s">
        <v>21</v>
      </c>
      <c r="B22" s="16" t="s">
        <v>35</v>
      </c>
      <c r="C22" s="14">
        <f>D22+E22+F22</f>
        <v>27000</v>
      </c>
      <c r="D22" s="14">
        <v>2000</v>
      </c>
      <c r="E22" s="14">
        <v>7000</v>
      </c>
      <c r="F22" s="14">
        <v>18000</v>
      </c>
    </row>
    <row r="23" spans="1:9" s="10" customFormat="1" ht="15.6">
      <c r="A23" s="12" t="s">
        <v>38</v>
      </c>
      <c r="B23" s="16" t="s">
        <v>46</v>
      </c>
      <c r="C23" s="14">
        <f>D23+E23+F23</f>
        <v>20800</v>
      </c>
      <c r="D23" s="14">
        <v>700</v>
      </c>
      <c r="E23" s="14">
        <v>15400</v>
      </c>
      <c r="F23" s="14">
        <v>4700</v>
      </c>
    </row>
    <row r="24" spans="1:9" s="10" customFormat="1" ht="15.6">
      <c r="A24" s="12" t="s">
        <v>22</v>
      </c>
      <c r="B24" s="16" t="s">
        <v>34</v>
      </c>
      <c r="C24" s="14">
        <f>D24+E24+F24</f>
        <v>25600</v>
      </c>
      <c r="D24" s="17">
        <v>3200</v>
      </c>
      <c r="E24" s="14">
        <v>17000</v>
      </c>
      <c r="F24" s="14">
        <v>5400</v>
      </c>
    </row>
    <row r="25" spans="1:9" s="10" customFormat="1" ht="15.6">
      <c r="A25" s="12" t="s">
        <v>23</v>
      </c>
      <c r="B25" s="16" t="s">
        <v>45</v>
      </c>
      <c r="C25" s="14">
        <f t="shared" si="0"/>
        <v>25000</v>
      </c>
      <c r="D25" s="14">
        <v>3200</v>
      </c>
      <c r="E25" s="14">
        <v>19000</v>
      </c>
      <c r="F25" s="14">
        <v>2800</v>
      </c>
    </row>
    <row r="26" spans="1:9" s="10" customFormat="1" ht="27.6">
      <c r="A26" s="18" t="s">
        <v>39</v>
      </c>
      <c r="B26" s="19" t="s">
        <v>56</v>
      </c>
      <c r="C26" s="14">
        <f t="shared" si="0"/>
        <v>23400</v>
      </c>
      <c r="D26" s="17">
        <v>2800</v>
      </c>
      <c r="E26" s="14">
        <v>5000</v>
      </c>
      <c r="F26" s="14">
        <v>15600</v>
      </c>
    </row>
    <row r="27" spans="1:9" s="10" customFormat="1" ht="15.6">
      <c r="A27" s="12" t="s">
        <v>24</v>
      </c>
      <c r="B27" s="16" t="s">
        <v>3</v>
      </c>
      <c r="C27" s="14">
        <f>D27+E27+F27</f>
        <v>90000</v>
      </c>
      <c r="D27" s="14">
        <v>1300</v>
      </c>
      <c r="E27" s="14">
        <v>70000</v>
      </c>
      <c r="F27" s="14">
        <v>18700</v>
      </c>
    </row>
    <row r="28" spans="1:9" s="9" customFormat="1" ht="15.6">
      <c r="A28" s="12" t="s">
        <v>25</v>
      </c>
      <c r="B28" s="16" t="s">
        <v>58</v>
      </c>
      <c r="C28" s="14">
        <f t="shared" si="0"/>
        <v>101500</v>
      </c>
      <c r="D28" s="14">
        <v>500</v>
      </c>
      <c r="E28" s="14">
        <v>67500</v>
      </c>
      <c r="F28" s="14">
        <v>33500</v>
      </c>
      <c r="G28" s="10"/>
      <c r="H28" s="10"/>
      <c r="I28" s="10"/>
    </row>
    <row r="29" spans="1:9" s="10" customFormat="1" ht="15.6">
      <c r="A29" s="12" t="s">
        <v>26</v>
      </c>
      <c r="B29" s="16" t="s">
        <v>57</v>
      </c>
      <c r="C29" s="14">
        <f t="shared" si="0"/>
        <v>68000</v>
      </c>
      <c r="D29" s="14">
        <v>1000</v>
      </c>
      <c r="E29" s="14">
        <v>65000</v>
      </c>
      <c r="F29" s="14">
        <v>2000</v>
      </c>
      <c r="G29" s="9"/>
      <c r="H29" s="9"/>
      <c r="I29" s="9"/>
    </row>
    <row r="30" spans="1:9" s="10" customFormat="1" ht="15.6">
      <c r="A30" s="12" t="s">
        <v>27</v>
      </c>
      <c r="B30" s="16" t="s">
        <v>59</v>
      </c>
      <c r="C30" s="14">
        <f t="shared" si="0"/>
        <v>116100</v>
      </c>
      <c r="D30" s="14">
        <v>600</v>
      </c>
      <c r="E30" s="14">
        <v>85000</v>
      </c>
      <c r="F30" s="14">
        <v>30500</v>
      </c>
    </row>
    <row r="31" spans="1:9" s="10" customFormat="1" ht="15.6">
      <c r="A31" s="12" t="s">
        <v>43</v>
      </c>
      <c r="B31" s="16" t="s">
        <v>60</v>
      </c>
      <c r="C31" s="14">
        <f t="shared" si="0"/>
        <v>112900</v>
      </c>
      <c r="D31" s="14">
        <v>1200</v>
      </c>
      <c r="E31" s="14">
        <v>84700</v>
      </c>
      <c r="F31" s="14">
        <v>27000</v>
      </c>
    </row>
    <row r="32" spans="1:9" s="9" customFormat="1" ht="15.6">
      <c r="A32" s="12" t="s">
        <v>28</v>
      </c>
      <c r="B32" s="13" t="s">
        <v>10</v>
      </c>
      <c r="C32" s="14">
        <f t="shared" si="0"/>
        <v>104000</v>
      </c>
      <c r="D32" s="15"/>
      <c r="E32" s="15">
        <v>101500</v>
      </c>
      <c r="F32" s="15">
        <v>2500</v>
      </c>
    </row>
    <row r="33" spans="1:9" s="11" customFormat="1" ht="15.6">
      <c r="A33" s="12" t="s">
        <v>29</v>
      </c>
      <c r="B33" s="13" t="s">
        <v>61</v>
      </c>
      <c r="C33" s="14">
        <f t="shared" si="0"/>
        <v>21000</v>
      </c>
      <c r="D33" s="14"/>
      <c r="E33" s="14">
        <v>21000</v>
      </c>
      <c r="F33" s="14"/>
      <c r="G33" s="9"/>
      <c r="H33" s="9"/>
      <c r="I33" s="9"/>
    </row>
    <row r="34" spans="1:9" s="11" customFormat="1">
      <c r="A34" s="12" t="s">
        <v>30</v>
      </c>
      <c r="B34" s="20" t="s">
        <v>62</v>
      </c>
      <c r="C34" s="14">
        <f t="shared" si="0"/>
        <v>360600</v>
      </c>
      <c r="D34" s="14">
        <f>1000+38000</f>
        <v>39000</v>
      </c>
      <c r="E34" s="14">
        <v>17600</v>
      </c>
      <c r="F34" s="14">
        <v>304000</v>
      </c>
    </row>
    <row r="35" spans="1:9" s="11" customFormat="1">
      <c r="A35" s="12" t="s">
        <v>31</v>
      </c>
      <c r="B35" s="13" t="s">
        <v>63</v>
      </c>
      <c r="C35" s="14">
        <f t="shared" si="0"/>
        <v>34200</v>
      </c>
      <c r="D35" s="14">
        <v>2000</v>
      </c>
      <c r="E35" s="14"/>
      <c r="F35" s="14">
        <v>32200</v>
      </c>
    </row>
    <row r="36" spans="1:9" s="8" customFormat="1" ht="15.6">
      <c r="A36" s="12" t="s">
        <v>32</v>
      </c>
      <c r="B36" s="13" t="s">
        <v>4</v>
      </c>
      <c r="C36" s="14">
        <f>D36+E36+F36</f>
        <v>63400</v>
      </c>
      <c r="D36" s="15"/>
      <c r="E36" s="14">
        <v>61900</v>
      </c>
      <c r="F36" s="14">
        <v>1500</v>
      </c>
    </row>
    <row r="37" spans="1:9" s="8" customFormat="1" ht="15.6">
      <c r="A37" s="12" t="s">
        <v>44</v>
      </c>
      <c r="B37" s="13" t="s">
        <v>54</v>
      </c>
      <c r="C37" s="14">
        <f>D37+E37+F37</f>
        <v>126000</v>
      </c>
      <c r="D37" s="15"/>
      <c r="E37" s="14"/>
      <c r="F37" s="14">
        <v>126000</v>
      </c>
    </row>
    <row r="38" spans="1:9" s="11" customFormat="1">
      <c r="A38" s="12"/>
      <c r="B38" s="21" t="s">
        <v>11</v>
      </c>
      <c r="C38" s="22">
        <f>D38+E38+F38</f>
        <v>2049000</v>
      </c>
      <c r="D38" s="22">
        <f>D11+D36+D37+D12+D14+D13+D15+D16+D17+D21+D18+D19+D20+D25+D22+D23+D26+D24+D28+D29+D27+D30+D31+D32+D33+D34+D35</f>
        <v>218500</v>
      </c>
      <c r="E38" s="22">
        <f>E11+E36+E37+E12+E14+E13+E15+E16+E17+E21+E18+E19+E20+E25+E22+E23+E26+E24+E28+E29+E27+E30+E31+E32+E33+E34+E35</f>
        <v>751000</v>
      </c>
      <c r="F38" s="22">
        <f>F11+F36+F37+F12+F14+F13+F15+F16+F17+F21+F18+F19+F20+F25+F22+F23+F26+F24+F28+F29+F27+F30+F31+F32+F33+F34+F35</f>
        <v>1079500</v>
      </c>
    </row>
    <row r="39" spans="1:9" ht="15.6">
      <c r="B39" s="4"/>
    </row>
    <row r="40" spans="1:9" ht="15.6">
      <c r="B40" s="4"/>
    </row>
  </sheetData>
  <mergeCells count="9">
    <mergeCell ref="A6:F6"/>
    <mergeCell ref="C8:C10"/>
    <mergeCell ref="A7:F7"/>
    <mergeCell ref="A8:A10"/>
    <mergeCell ref="B8:B10"/>
    <mergeCell ref="D8:F8"/>
    <mergeCell ref="D9:D10"/>
    <mergeCell ref="E9:E10"/>
    <mergeCell ref="F9:F10"/>
  </mergeCells>
  <phoneticPr fontId="2" type="noConversion"/>
  <pageMargins left="0.78740157480314965" right="0.39370078740157483" top="0.78740157480314965" bottom="0.78740157480314965" header="0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Reda Pilelienė</cp:lastModifiedBy>
  <cp:lastPrinted>2025-02-21T07:38:01Z</cp:lastPrinted>
  <dcterms:created xsi:type="dcterms:W3CDTF">2004-12-16T14:08:23Z</dcterms:created>
  <dcterms:modified xsi:type="dcterms:W3CDTF">2025-02-21T07:38:14Z</dcterms:modified>
</cp:coreProperties>
</file>