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57F47DBD-C530-4DFB-B83E-7139A728851B}" xr6:coauthVersionLast="47" xr6:coauthVersionMax="47" xr10:uidLastSave="{00000000-0000-0000-0000-000000000000}"/>
  <bookViews>
    <workbookView xWindow="-120" yWindow="-120" windowWidth="29040" windowHeight="15840" xr2:uid="{00000000-000D-0000-FFFF-FFFF00000000}"/>
  </bookViews>
  <sheets>
    <sheet name="2025 planas" sheetId="4" r:id="rId1"/>
  </sheets>
  <calcPr calcId="181029" calcOnSave="0"/>
</workbook>
</file>

<file path=xl/calcChain.xml><?xml version="1.0" encoding="utf-8"?>
<calcChain xmlns="http://schemas.openxmlformats.org/spreadsheetml/2006/main">
  <c r="D24" i="4" l="1"/>
  <c r="D72" i="4"/>
  <c r="D66" i="4"/>
  <c r="D57" i="4"/>
  <c r="D62" i="4"/>
  <c r="D73" i="4" l="1"/>
  <c r="D21" i="4"/>
  <c r="D41" i="4" s="1"/>
  <c r="D35" i="4"/>
  <c r="D29" i="4"/>
  <c r="D16" i="4"/>
  <c r="D34" i="4" l="1"/>
  <c r="D28" i="4"/>
  <c r="D31" i="4" s="1"/>
  <c r="D18" i="4"/>
  <c r="D43" i="4" l="1"/>
  <c r="D48" i="4"/>
  <c r="D36" i="4"/>
  <c r="D75" i="4" l="1"/>
</calcChain>
</file>

<file path=xl/sharedStrings.xml><?xml version="1.0" encoding="utf-8"?>
<sst xmlns="http://schemas.openxmlformats.org/spreadsheetml/2006/main" count="116" uniqueCount="106">
  <si>
    <t>Eil. Nr.</t>
  </si>
  <si>
    <t>Mokesčiai už teršalų išmetimą į aplinką</t>
  </si>
  <si>
    <t>Mokesčiai už angliavandenilių išteklius</t>
  </si>
  <si>
    <t>Aplinkos kokybės gerinimo ir apsaugos priemonės</t>
  </si>
  <si>
    <t>1.1.</t>
  </si>
  <si>
    <t>Atliekų tvarkymo infrastruktūros plėtros priemonės</t>
  </si>
  <si>
    <t>2.1.</t>
  </si>
  <si>
    <t>4.1.</t>
  </si>
  <si>
    <t>4.2.</t>
  </si>
  <si>
    <t>4.3.</t>
  </si>
  <si>
    <t>Visuomenės švietimo ir mokymo aplinkosaugos klausimais priemonės</t>
  </si>
  <si>
    <t>Želdynų ir želdinių apsaugos, tvarkymo, būklės stebėsenos, želdynų kūrimo, želdinių veisimo ir inventorizavimo priemonės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</si>
  <si>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</si>
  <si>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</si>
  <si>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</si>
  <si>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</si>
  <si>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</si>
  <si>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</si>
  <si>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</si>
  <si>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</si>
  <si>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</si>
  <si>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</si>
  <si>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</si>
  <si>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</si>
  <si>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</si>
  <si>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</si>
  <si>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</si>
  <si>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</si>
  <si>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</si>
  <si>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</si>
  <si>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</si>
  <si>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</si>
  <si>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</si>
  <si>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</si>
  <si>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</si>
  <si>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</si>
  <si>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</si>
  <si>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 xml:space="preserve">Iš viso: </t>
  </si>
  <si>
    <t>3. Programos lėšos, skirtos Savivaldybės visuomenės sveikatos rėmimo specialiajai programai</t>
  </si>
  <si>
    <t>4.1.1.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</si>
  <si>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</si>
  <si>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</si>
  <si>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</si>
  <si>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</si>
  <si>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</si>
  <si>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</si>
  <si>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</si>
  <si>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</si>
  <si>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</si>
  <si>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</si>
  <si>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</si>
  <si>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</si>
  <si>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</si>
  <si>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</si>
  <si>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</si>
  <si>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</si>
  <si>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</si>
  <si>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</si>
  <si>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</si>
  <si>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</si>
  <si>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</si>
  <si>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</si>
  <si>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</si>
  <si>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</si>
  <si>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</si>
  <si>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</si>
  <si>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</si>
  <si>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</si>
  <si>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</si>
  <si>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</si>
  <si>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</si>
  <si>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 xml:space="preserve">                                                     _________________________</t>
  </si>
  <si>
    <t>Iš viso (4.6. priemonė)</t>
  </si>
  <si>
    <t>IŠ VISO IŠLAIDŲ:</t>
  </si>
  <si>
    <t>LĖŠŲ LIKUTIS:</t>
  </si>
  <si>
    <t>Iš viso (4.1, 4.2, ,4.3, 4.4, 4.5, 4.6 priemonės)</t>
  </si>
  <si>
    <t>4.1.2.</t>
  </si>
  <si>
    <t>4.1.3.</t>
  </si>
  <si>
    <t>Iš viso (1.1 + 1.2 + 1.3 + 1.4+1.5+1.6)</t>
  </si>
  <si>
    <t>Ankstesnio ataskaitinio laikotarpio lėšų, nurodytų 1.1 – 1.6 eilutėse, likutis</t>
  </si>
  <si>
    <t>Iš viso (1.7 + 1.8)</t>
  </si>
  <si>
    <t>Iš viso (1.10 + 1.11)</t>
  </si>
  <si>
    <t>1.20.</t>
  </si>
  <si>
    <t>Iš viso (1.18 + 1.19):</t>
  </si>
  <si>
    <t>Kitos teisėtai gautos lėšos (Dotacijos)</t>
  </si>
  <si>
    <t>1. Informacija apie Savivaldybės aplinkos apsaugos rėmimo specialiosios programos (toliau – Programa) lėšas</t>
  </si>
  <si>
    <t xml:space="preserve">PATVIRTINTA    </t>
  </si>
  <si>
    <t xml:space="preserve">Aplinkos tvarkymo metu surinktų bešeimininkių padangų tvarkymas </t>
  </si>
  <si>
    <t xml:space="preserve"> Pavojų aplinkai keliančių cheminių medžiagų sutvarkymo darbai, ekstremalių ekologinių situacijų, avarijų, įvykių padarinių likvidavimas</t>
  </si>
  <si>
    <t>Želdynų ir želdinių ekspertizė</t>
  </si>
  <si>
    <t>Savivaldybės aplinkos monitoringo  programos 2023–2028 m. įgyvendinimas</t>
  </si>
  <si>
    <t>Gyventojams priklausančių gaminių, turinčių neigiamą poveikį aplinkai darančių medžiagų (asbesto atliekų), tvarkymas (surinkimo, transportavimo, perdirbimo, kitokio naudojimo ar šalinimo darbai)</t>
  </si>
  <si>
    <t>4.6.1.</t>
  </si>
  <si>
    <t xml:space="preserve">KRETINGOS RAJONO SAVIVALDYBĖS
APLINKOS APSAUGOS RĖMIMO SPECIALIOSIOS PROGRAMOS 
2025 M.  PRIEMONĖS
</t>
  </si>
  <si>
    <t>Lazdininkų tvenkinio įžuvinimo plano parengimas</t>
  </si>
  <si>
    <t>2.2.</t>
  </si>
  <si>
    <t>Kartografinės ir kitos medžiagos, reikalingos pagal Medžioklės įstatymo reikalavimus rengiamiems medžioklės plotų vienetų sudarymo ar jų ribų pakeitimo projektų parengimo priemonės</t>
  </si>
  <si>
    <t>4.6.2.</t>
  </si>
  <si>
    <t>Kretingos rajono želdynų tvarkymo darbų finansavimas</t>
  </si>
  <si>
    <t>Savivaldybės teritorijoje esančių valstybės saugomų teritorijų apsaugos ir tvarkymo darbai</t>
  </si>
  <si>
    <t>1.21.</t>
  </si>
  <si>
    <t>Kitos teisėtai gautos lėšos</t>
  </si>
  <si>
    <t>Iš viso (1.15 + 1.17):</t>
  </si>
  <si>
    <t>Faktinės ataskaitinio laikotarpio lėšos (1.9 + 1.12+1.13+1.1.4)</t>
  </si>
  <si>
    <t>1.22.</t>
  </si>
  <si>
    <t>Kretingos rajono savivaldybės tarybos                               
2025 m. sausio 30 d.  sprendimu  Nr. T2-21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</si>
</sst>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theme="1"/>
      <name val="Times New Roman"/>
      <family val="1"/>
      <charset val="186"/>
    </font>
  </fonts>
  <fills count="3">
    <fill>
      <patternFill patternType="none"/>
    </fill>
    <fill>
      <patternFill patternType="gray125"/>
    </fill>
    <fill>
      <patternFill patternType="solid">
        <fgColor indexed="9"/>
        <bgColor indexed="64"/>
      </patternFill>
    </fill>
  </fills>
  <borders count="4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4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7"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8" fillId="0" borderId="9"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6"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0"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 fontId="1" fillId="2" borderId="10" xfId="0" applyNumberFormat="1" applyFont="1" applyFill="1" applyBorder="1" applyAlignment="1">
      <alignment horizontal="center" vertical="center"/>
    </xf>
    <xf numFmtId="1" fontId="1" fillId="0" borderId="11" xfId="0" applyNumberFormat="1" applyFont="1" applyBorder="1" applyAlignment="1">
      <alignment horizontal="center" vertical="center"/>
    </xf>
    <xf numFmtId="1" fontId="1" fillId="2" borderId="11" xfId="0" applyNumberFormat="1" applyFont="1" applyFill="1" applyBorder="1" applyAlignment="1">
      <alignment horizontal="center" vertical="center"/>
    </xf>
    <xf numFmtId="1" fontId="4" fillId="0" borderId="11" xfId="0" applyNumberFormat="1" applyFont="1" applyBorder="1" applyAlignment="1">
      <alignment horizontal="center" vertical="center"/>
    </xf>
    <xf numFmtId="1" fontId="1" fillId="0" borderId="12" xfId="0" applyNumberFormat="1" applyFont="1" applyBorder="1" applyAlignment="1">
      <alignment horizontal="center" vertical="center"/>
    </xf>
    <xf numFmtId="1" fontId="2" fillId="0" borderId="13" xfId="0" applyNumberFormat="1" applyFont="1" applyBorder="1" applyAlignment="1">
      <alignment horizontal="center" vertical="center"/>
    </xf>
    <xf numFmtId="1" fontId="1" fillId="2" borderId="14" xfId="0" applyNumberFormat="1" applyFont="1" applyFill="1" applyBorder="1" applyAlignment="1">
      <alignment horizontal="center" vertical="center" wrapText="1"/>
    </xf>
    <xf numFmtId="1" fontId="2" fillId="0" borderId="15" xfId="0" applyNumberFormat="1" applyFont="1" applyBorder="1" applyAlignment="1">
      <alignment horizontal="center" vertical="center"/>
    </xf>
    <xf numFmtId="1" fontId="1" fillId="2" borderId="11" xfId="0" applyNumberFormat="1" applyFont="1" applyFill="1" applyBorder="1" applyAlignment="1">
      <alignment horizontal="center" vertical="center" wrapText="1"/>
    </xf>
    <xf numFmtId="1" fontId="2" fillId="0" borderId="11" xfId="0" applyNumberFormat="1" applyFont="1" applyBorder="1" applyAlignment="1">
      <alignment horizontal="center" vertical="center" wrapText="1"/>
    </xf>
    <xf numFmtId="1" fontId="1" fillId="0" borderId="11" xfId="0" applyNumberFormat="1" applyFont="1" applyBorder="1" applyAlignment="1">
      <alignment horizontal="center" vertical="center" wrapText="1"/>
    </xf>
    <xf numFmtId="1" fontId="4" fillId="2" borderId="11" xfId="0" applyNumberFormat="1" applyFont="1" applyFill="1" applyBorder="1" applyAlignment="1">
      <alignment horizontal="center" vertical="center" wrapText="1"/>
    </xf>
    <xf numFmtId="1" fontId="4" fillId="0" borderId="10"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0" xfId="0" applyNumberFormat="1" applyFont="1" applyAlignment="1">
      <alignment horizontal="center" vertical="center"/>
    </xf>
    <xf numFmtId="1" fontId="3" fillId="0" borderId="16" xfId="0" applyNumberFormat="1" applyFont="1" applyBorder="1" applyAlignment="1">
      <alignment horizontal="center" vertical="center" wrapText="1"/>
    </xf>
    <xf numFmtId="1" fontId="4" fillId="2" borderId="10" xfId="0" applyNumberFormat="1" applyFont="1" applyFill="1" applyBorder="1" applyAlignment="1">
      <alignment horizontal="center" vertical="center" wrapText="1"/>
    </xf>
    <xf numFmtId="1" fontId="4" fillId="0" borderId="17"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 fontId="4" fillId="0" borderId="1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19" xfId="0" applyFont="1" applyBorder="1" applyAlignment="1">
      <alignment horizontal="center" vertical="center" wrapText="1"/>
    </xf>
    <xf numFmtId="1" fontId="8" fillId="0" borderId="12" xfId="0" applyNumberFormat="1" applyFont="1" applyBorder="1" applyAlignment="1">
      <alignment horizontal="center" vertical="center" wrapText="1"/>
    </xf>
    <xf numFmtId="1" fontId="4" fillId="2" borderId="38" xfId="0" applyNumberFormat="1" applyFont="1" applyFill="1" applyBorder="1" applyAlignment="1">
      <alignment horizontal="center" vertical="center" wrapText="1"/>
    </xf>
    <xf numFmtId="1" fontId="1" fillId="0" borderId="10"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 fillId="0" borderId="11" xfId="0" applyFont="1" applyBorder="1" applyAlignment="1">
      <alignment horizontal="center" vertical="center" wrapText="1"/>
    </xf>
    <xf numFmtId="1" fontId="1" fillId="2" borderId="16"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1" fontId="4" fillId="0" borderId="39" xfId="0" applyNumberFormat="1"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1" fontId="3" fillId="0" borderId="13" xfId="0" applyNumberFormat="1" applyFont="1" applyBorder="1" applyAlignment="1">
      <alignment horizontal="center" vertical="center" wrapText="1"/>
    </xf>
    <xf numFmtId="3" fontId="10" fillId="0" borderId="11" xfId="0" applyNumberFormat="1" applyFont="1" applyBorder="1" applyAlignment="1">
      <alignment horizont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7" xfId="0" applyFont="1" applyBorder="1" applyAlignment="1">
      <alignment horizontal="center" vertical="center" wrapText="1"/>
    </xf>
    <xf numFmtId="1" fontId="1" fillId="0" borderId="47" xfId="0" applyNumberFormat="1" applyFont="1" applyBorder="1" applyAlignment="1">
      <alignment horizontal="center" vertical="center"/>
    </xf>
    <xf numFmtId="0" fontId="1" fillId="0" borderId="44" xfId="0" applyFont="1" applyBorder="1" applyAlignment="1">
      <alignment horizontal="left" vertical="center" wrapText="1"/>
    </xf>
    <xf numFmtId="0" fontId="5" fillId="0" borderId="19"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32" xfId="0" applyFont="1" applyBorder="1" applyAlignment="1">
      <alignment horizontal="right" vertical="center" wrapText="1"/>
    </xf>
    <xf numFmtId="0" fontId="8" fillId="0" borderId="37" xfId="0" applyFont="1" applyBorder="1" applyAlignment="1">
      <alignment horizontal="right"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5" fillId="0" borderId="23" xfId="0" applyFont="1" applyBorder="1" applyAlignment="1">
      <alignment horizontal="left" vertical="center" wrapText="1"/>
    </xf>
    <xf numFmtId="0" fontId="5" fillId="0" borderId="34" xfId="0" applyFont="1" applyBorder="1" applyAlignment="1">
      <alignment horizontal="left" vertical="center" wrapText="1"/>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4" xfId="0" applyFont="1" applyBorder="1" applyAlignment="1">
      <alignment horizontal="left" vertical="center" wrapText="1"/>
    </xf>
    <xf numFmtId="0" fontId="5" fillId="0" borderId="22" xfId="0" applyFont="1" applyBorder="1" applyAlignment="1">
      <alignment horizontal="left" vertical="center" wrapText="1"/>
    </xf>
    <xf numFmtId="0" fontId="4" fillId="0" borderId="4" xfId="0" applyFont="1" applyBorder="1" applyAlignment="1">
      <alignment horizontal="left"/>
    </xf>
    <xf numFmtId="0" fontId="4" fillId="0" borderId="22" xfId="0" applyFont="1" applyBorder="1" applyAlignment="1">
      <alignment horizontal="left"/>
    </xf>
    <xf numFmtId="0" fontId="1" fillId="0" borderId="6" xfId="0" applyFont="1" applyBorder="1" applyAlignment="1">
      <alignment horizontal="left" vertical="center" wrapText="1"/>
    </xf>
    <xf numFmtId="0" fontId="1" fillId="0" borderId="15" xfId="0" applyFont="1" applyBorder="1" applyAlignment="1">
      <alignment horizontal="left" vertical="center" wrapText="1"/>
    </xf>
    <xf numFmtId="0" fontId="8" fillId="0" borderId="30"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center" vertical="center" wrapText="1"/>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2" fillId="0" borderId="0" xfId="0" applyFont="1" applyAlignment="1">
      <alignment horizontal="left" vertical="center"/>
    </xf>
    <xf numFmtId="0" fontId="5" fillId="0" borderId="44" xfId="0" applyFont="1" applyBorder="1" applyAlignment="1">
      <alignment horizontal="left" vertical="center" wrapText="1"/>
    </xf>
    <xf numFmtId="0" fontId="2" fillId="0" borderId="28" xfId="0" applyFont="1" applyBorder="1" applyAlignment="1">
      <alignment horizontal="left" vertical="center" wrapText="1"/>
    </xf>
    <xf numFmtId="0" fontId="8" fillId="0" borderId="29" xfId="0" applyFont="1" applyBorder="1" applyAlignment="1">
      <alignment horizontal="left" vertical="center" wrapText="1"/>
    </xf>
    <xf numFmtId="0" fontId="5" fillId="0" borderId="32" xfId="0" applyFont="1" applyBorder="1" applyAlignment="1">
      <alignment horizontal="left" vertical="center" wrapText="1"/>
    </xf>
    <xf numFmtId="0" fontId="5" fillId="0" borderId="37" xfId="0" applyFont="1" applyBorder="1" applyAlignment="1">
      <alignment horizontal="left" vertical="center" wrapText="1"/>
    </xf>
    <xf numFmtId="0" fontId="5" fillId="0" borderId="27" xfId="0" applyFont="1" applyBorder="1" applyAlignment="1">
      <alignment horizontal="left" vertical="center" wrapText="1"/>
    </xf>
    <xf numFmtId="0" fontId="1" fillId="0" borderId="45" xfId="0" applyFont="1" applyBorder="1" applyAlignment="1">
      <alignment horizontal="left" vertical="center" wrapText="1"/>
    </xf>
    <xf numFmtId="0" fontId="5" fillId="0" borderId="20" xfId="0" applyFont="1" applyBorder="1" applyAlignment="1">
      <alignment horizontal="left" vertical="center" wrapText="1"/>
    </xf>
    <xf numFmtId="0" fontId="7" fillId="0" borderId="29"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1" fillId="0" borderId="20"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4" fillId="0" borderId="46" xfId="0" applyFont="1" applyBorder="1" applyAlignment="1">
      <alignment horizontal="left" vertical="center" wrapText="1"/>
    </xf>
    <xf numFmtId="0" fontId="4" fillId="0" borderId="24" xfId="0" applyFont="1" applyBorder="1" applyAlignment="1">
      <alignment horizontal="left" vertical="center" wrapText="1"/>
    </xf>
    <xf numFmtId="0" fontId="4" fillId="0" borderId="44" xfId="0" applyFont="1" applyBorder="1" applyAlignment="1">
      <alignment horizontal="left" vertical="center" wrapText="1"/>
    </xf>
    <xf numFmtId="0" fontId="4" fillId="0" borderId="19" xfId="0" applyFont="1" applyBorder="1" applyAlignment="1">
      <alignment horizontal="left" vertical="center" wrapText="1"/>
    </xf>
    <xf numFmtId="0" fontId="8" fillId="0" borderId="18" xfId="0" applyFont="1" applyBorder="1" applyAlignment="1">
      <alignment horizontal="right" vertical="center" wrapText="1"/>
    </xf>
    <xf numFmtId="0" fontId="8" fillId="0" borderId="19" xfId="0" applyFont="1" applyBorder="1" applyAlignment="1">
      <alignment horizontal="right" vertical="center" wrapText="1"/>
    </xf>
    <xf numFmtId="0" fontId="2" fillId="0" borderId="18" xfId="0" applyFont="1" applyBorder="1" applyAlignment="1">
      <alignment horizontal="right" vertical="center" wrapText="1"/>
    </xf>
    <xf numFmtId="0" fontId="4" fillId="0" borderId="18" xfId="0" applyFont="1" applyBorder="1" applyAlignment="1">
      <alignment horizontal="left" vertical="center" wrapText="1"/>
    </xf>
    <xf numFmtId="0" fontId="2" fillId="0" borderId="30" xfId="0" applyFont="1" applyBorder="1" applyAlignment="1">
      <alignment horizontal="left" vertical="center" wrapText="1"/>
    </xf>
    <xf numFmtId="0" fontId="4" fillId="0" borderId="4" xfId="0" applyFont="1" applyBorder="1" applyAlignment="1">
      <alignment horizontal="left" vertical="center" wrapText="1"/>
    </xf>
    <xf numFmtId="0" fontId="2" fillId="0" borderId="18" xfId="0" applyFont="1" applyBorder="1" applyAlignment="1">
      <alignment horizontal="left" vertical="center" wrapText="1"/>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8" fillId="0" borderId="1" xfId="0" applyFont="1" applyBorder="1" applyAlignment="1">
      <alignment horizontal="right" vertical="center" wrapText="1"/>
    </xf>
    <xf numFmtId="0" fontId="8" fillId="0" borderId="21" xfId="0" applyFont="1" applyBorder="1" applyAlignment="1">
      <alignment horizontal="right"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right" vertical="center" wrapText="1"/>
    </xf>
    <xf numFmtId="0" fontId="1" fillId="0" borderId="4" xfId="0" applyFont="1" applyBorder="1" applyAlignment="1">
      <alignment horizontal="left" vertical="top" wrapText="1"/>
    </xf>
    <xf numFmtId="0" fontId="1" fillId="0" borderId="22" xfId="0" applyFont="1" applyBorder="1" applyAlignment="1">
      <alignment horizontal="left" vertical="top" wrapText="1"/>
    </xf>
    <xf numFmtId="0" fontId="1" fillId="0" borderId="40" xfId="0" applyFont="1" applyBorder="1" applyAlignment="1">
      <alignment horizontal="left" vertical="top" wrapText="1"/>
    </xf>
    <xf numFmtId="0" fontId="1" fillId="0" borderId="41" xfId="0" applyFont="1" applyBorder="1" applyAlignment="1">
      <alignment horizontal="left" vertical="top"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9"/>
  <sheetViews>
    <sheetView tabSelected="1" workbookViewId="0">
      <selection activeCell="C3" sqref="C3:D3"/>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5" ht="15.75" x14ac:dyDescent="0.25">
      <c r="A1" s="2"/>
      <c r="B1" s="1"/>
      <c r="C1" s="1"/>
      <c r="D1" s="7"/>
    </row>
    <row r="2" spans="1:5" ht="21" customHeight="1" x14ac:dyDescent="0.25">
      <c r="A2" s="2"/>
      <c r="B2" s="1"/>
      <c r="C2" s="1" t="s">
        <v>86</v>
      </c>
      <c r="D2" s="7"/>
    </row>
    <row r="3" spans="1:5" ht="39.75" customHeight="1" x14ac:dyDescent="0.25">
      <c r="A3" s="2"/>
      <c r="B3" s="1"/>
      <c r="C3" s="117" t="s">
        <v>105</v>
      </c>
      <c r="D3" s="117"/>
    </row>
    <row r="4" spans="1:5" ht="15.75" x14ac:dyDescent="0.25">
      <c r="A4" s="2"/>
      <c r="B4" s="1"/>
      <c r="C4" s="8"/>
      <c r="D4" s="9"/>
    </row>
    <row r="5" spans="1:5" ht="48" customHeight="1" x14ac:dyDescent="0.25">
      <c r="A5" s="118" t="s">
        <v>93</v>
      </c>
      <c r="B5" s="118"/>
      <c r="C5" s="118"/>
      <c r="D5" s="118"/>
    </row>
    <row r="6" spans="1:5" ht="15.75" x14ac:dyDescent="0.25">
      <c r="A6" s="2"/>
      <c r="B6" s="1"/>
      <c r="C6" s="1"/>
      <c r="D6" s="7"/>
    </row>
    <row r="7" spans="1:5" ht="36.75" customHeight="1" x14ac:dyDescent="0.25">
      <c r="A7" s="119" t="s">
        <v>85</v>
      </c>
      <c r="B7" s="119"/>
      <c r="C7" s="119"/>
      <c r="D7" s="119"/>
    </row>
    <row r="8" spans="1:5" ht="16.5" thickBot="1" x14ac:dyDescent="0.3">
      <c r="A8" s="2"/>
      <c r="B8" s="1"/>
      <c r="C8" s="1"/>
      <c r="D8" s="7"/>
    </row>
    <row r="9" spans="1:5" ht="48" thickBot="1" x14ac:dyDescent="0.3">
      <c r="A9" s="10" t="s">
        <v>52</v>
      </c>
      <c r="B9" s="120" t="s">
        <v>14</v>
      </c>
      <c r="C9" s="121"/>
      <c r="D9" s="11" t="s">
        <v>53</v>
      </c>
    </row>
    <row r="10" spans="1:5" ht="15.75" x14ac:dyDescent="0.25">
      <c r="A10" s="69" t="s">
        <v>4</v>
      </c>
      <c r="B10" s="122" t="s">
        <v>1</v>
      </c>
      <c r="C10" s="123"/>
      <c r="D10" s="28">
        <v>92000</v>
      </c>
      <c r="E10" s="3"/>
    </row>
    <row r="11" spans="1:5" ht="15.75" x14ac:dyDescent="0.25">
      <c r="A11" s="70" t="s">
        <v>15</v>
      </c>
      <c r="B11" s="124" t="s">
        <v>12</v>
      </c>
      <c r="C11" s="125"/>
      <c r="D11" s="29">
        <v>30000</v>
      </c>
      <c r="E11" s="3"/>
    </row>
    <row r="12" spans="1:5" ht="15.75" x14ac:dyDescent="0.25">
      <c r="A12" s="70" t="s">
        <v>16</v>
      </c>
      <c r="B12" s="124" t="s">
        <v>54</v>
      </c>
      <c r="C12" s="125"/>
      <c r="D12" s="29">
        <v>0</v>
      </c>
    </row>
    <row r="13" spans="1:5" ht="15.75" x14ac:dyDescent="0.25">
      <c r="A13" s="70" t="s">
        <v>17</v>
      </c>
      <c r="B13" s="124" t="s">
        <v>18</v>
      </c>
      <c r="C13" s="125"/>
      <c r="D13" s="29">
        <v>0</v>
      </c>
    </row>
    <row r="14" spans="1:5" ht="15.75" x14ac:dyDescent="0.25">
      <c r="A14" s="70" t="s">
        <v>19</v>
      </c>
      <c r="B14" s="102" t="s">
        <v>84</v>
      </c>
      <c r="C14" s="103"/>
      <c r="D14" s="29"/>
    </row>
    <row r="15" spans="1:5" ht="15.75" x14ac:dyDescent="0.25">
      <c r="A15" s="70" t="s">
        <v>20</v>
      </c>
      <c r="B15" s="102" t="s">
        <v>2</v>
      </c>
      <c r="C15" s="103"/>
      <c r="D15" s="29">
        <v>40000</v>
      </c>
      <c r="E15" s="3"/>
    </row>
    <row r="16" spans="1:5" ht="15.75" x14ac:dyDescent="0.25">
      <c r="A16" s="61" t="s">
        <v>22</v>
      </c>
      <c r="B16" s="74" t="s">
        <v>78</v>
      </c>
      <c r="C16" s="75"/>
      <c r="D16" s="30">
        <f>SUM(D10:D15)</f>
        <v>162000</v>
      </c>
      <c r="E16" s="27"/>
    </row>
    <row r="17" spans="1:7" ht="15.75" x14ac:dyDescent="0.25">
      <c r="A17" s="61" t="s">
        <v>24</v>
      </c>
      <c r="B17" s="74" t="s">
        <v>79</v>
      </c>
      <c r="C17" s="75"/>
      <c r="D17" s="31">
        <v>74802</v>
      </c>
      <c r="F17" s="27"/>
    </row>
    <row r="18" spans="1:7" ht="15.75" x14ac:dyDescent="0.25">
      <c r="A18" s="61" t="s">
        <v>25</v>
      </c>
      <c r="B18" s="74" t="s">
        <v>80</v>
      </c>
      <c r="C18" s="75"/>
      <c r="D18" s="29">
        <f>SUM(D16:D17)</f>
        <v>236802</v>
      </c>
    </row>
    <row r="19" spans="1:7" ht="15.75" x14ac:dyDescent="0.25">
      <c r="A19" s="61" t="s">
        <v>28</v>
      </c>
      <c r="B19" s="105" t="s">
        <v>21</v>
      </c>
      <c r="C19" s="75"/>
      <c r="D19" s="30">
        <v>30000</v>
      </c>
    </row>
    <row r="20" spans="1:7" ht="15.75" x14ac:dyDescent="0.25">
      <c r="A20" s="61" t="s">
        <v>29</v>
      </c>
      <c r="B20" s="105" t="s">
        <v>13</v>
      </c>
      <c r="C20" s="75"/>
      <c r="D20" s="30">
        <v>7503</v>
      </c>
      <c r="G20" s="27"/>
    </row>
    <row r="21" spans="1:7" ht="15.75" x14ac:dyDescent="0.25">
      <c r="A21" s="71" t="s">
        <v>30</v>
      </c>
      <c r="B21" s="111" t="s">
        <v>81</v>
      </c>
      <c r="C21" s="110"/>
      <c r="D21" s="32">
        <f>SUM(D19+D20)</f>
        <v>37503</v>
      </c>
    </row>
    <row r="22" spans="1:7" ht="34.5" customHeight="1" x14ac:dyDescent="0.25">
      <c r="A22" s="61" t="s">
        <v>32</v>
      </c>
      <c r="B22" s="112" t="s">
        <v>55</v>
      </c>
      <c r="C22" s="112"/>
      <c r="D22" s="32">
        <v>-627</v>
      </c>
    </row>
    <row r="23" spans="1:7" ht="20.25" customHeight="1" thickBot="1" x14ac:dyDescent="0.3">
      <c r="A23" s="71" t="s">
        <v>33</v>
      </c>
      <c r="B23" s="74" t="s">
        <v>101</v>
      </c>
      <c r="C23" s="75"/>
      <c r="D23" s="73">
        <v>907</v>
      </c>
    </row>
    <row r="24" spans="1:7" ht="16.5" thickBot="1" x14ac:dyDescent="0.3">
      <c r="A24" s="72" t="s">
        <v>34</v>
      </c>
      <c r="B24" s="106" t="s">
        <v>103</v>
      </c>
      <c r="C24" s="113"/>
      <c r="D24" s="33">
        <f>D18+D21+D22+D23</f>
        <v>274585</v>
      </c>
      <c r="E24" s="27"/>
    </row>
    <row r="25" spans="1:7" ht="15.75" x14ac:dyDescent="0.25">
      <c r="A25" s="2"/>
      <c r="B25" s="1"/>
      <c r="C25" s="1"/>
      <c r="D25" s="7"/>
    </row>
    <row r="26" spans="1:7" ht="16.5" thickBot="1" x14ac:dyDescent="0.3">
      <c r="A26" s="2"/>
      <c r="B26" s="1"/>
      <c r="C26" s="1"/>
      <c r="D26" s="7"/>
    </row>
    <row r="27" spans="1:7" ht="32.25" thickBot="1" x14ac:dyDescent="0.3">
      <c r="A27" s="14" t="s">
        <v>0</v>
      </c>
      <c r="B27" s="96" t="s">
        <v>26</v>
      </c>
      <c r="C27" s="97"/>
      <c r="D27" s="11" t="s">
        <v>56</v>
      </c>
    </row>
    <row r="28" spans="1:7" ht="49.5" customHeight="1" x14ac:dyDescent="0.25">
      <c r="A28" s="52" t="s">
        <v>48</v>
      </c>
      <c r="B28" s="108" t="s">
        <v>57</v>
      </c>
      <c r="C28" s="109"/>
      <c r="D28" s="40">
        <f>D16*0.2</f>
        <v>32400</v>
      </c>
      <c r="E28" s="27"/>
      <c r="F28" s="27"/>
    </row>
    <row r="29" spans="1:7" ht="15.75" x14ac:dyDescent="0.25">
      <c r="A29" s="50" t="s">
        <v>49</v>
      </c>
      <c r="B29" s="86" t="s">
        <v>23</v>
      </c>
      <c r="C29" s="110"/>
      <c r="D29" s="41">
        <f>D22</f>
        <v>-627</v>
      </c>
    </row>
    <row r="30" spans="1:7" ht="15.75" x14ac:dyDescent="0.25">
      <c r="A30" s="61" t="s">
        <v>50</v>
      </c>
      <c r="B30" s="116" t="s">
        <v>101</v>
      </c>
      <c r="C30" s="112"/>
      <c r="D30" s="68">
        <v>907</v>
      </c>
    </row>
    <row r="31" spans="1:7" ht="16.5" thickBot="1" x14ac:dyDescent="0.3">
      <c r="A31" s="51" t="s">
        <v>51</v>
      </c>
      <c r="B31" s="106" t="s">
        <v>102</v>
      </c>
      <c r="C31" s="107"/>
      <c r="D31" s="67">
        <f>D28+D29+D30</f>
        <v>32680</v>
      </c>
      <c r="G31" s="27"/>
    </row>
    <row r="32" spans="1:7" ht="16.5" thickBot="1" x14ac:dyDescent="0.3">
      <c r="A32" s="2"/>
      <c r="B32" s="1"/>
      <c r="C32" s="1"/>
      <c r="D32" s="42"/>
      <c r="F32" s="27"/>
    </row>
    <row r="33" spans="1:9" ht="32.25" thickBot="1" x14ac:dyDescent="0.3">
      <c r="A33" s="18" t="s">
        <v>0</v>
      </c>
      <c r="B33" s="80" t="s">
        <v>31</v>
      </c>
      <c r="C33" s="81"/>
      <c r="D33" s="43" t="s">
        <v>27</v>
      </c>
      <c r="F33" s="27"/>
    </row>
    <row r="34" spans="1:9" ht="48.75" customHeight="1" x14ac:dyDescent="0.25">
      <c r="A34" s="52" t="s">
        <v>82</v>
      </c>
      <c r="B34" s="82" t="s">
        <v>58</v>
      </c>
      <c r="C34" s="83"/>
      <c r="D34" s="44">
        <f>ROUND(D16*80/100,2)</f>
        <v>129600</v>
      </c>
    </row>
    <row r="35" spans="1:9" ht="16.5" thickBot="1" x14ac:dyDescent="0.3">
      <c r="A35" s="50" t="s">
        <v>100</v>
      </c>
      <c r="B35" s="86" t="s">
        <v>23</v>
      </c>
      <c r="C35" s="87"/>
      <c r="D35" s="45">
        <f>D17</f>
        <v>74802</v>
      </c>
    </row>
    <row r="36" spans="1:9" ht="16.5" thickBot="1" x14ac:dyDescent="0.3">
      <c r="A36" s="19" t="s">
        <v>104</v>
      </c>
      <c r="B36" s="130" t="s">
        <v>83</v>
      </c>
      <c r="C36" s="99"/>
      <c r="D36" s="46">
        <f>SUM(D34:D35)</f>
        <v>204402</v>
      </c>
    </row>
    <row r="37" spans="1:9" ht="15.75" x14ac:dyDescent="0.25">
      <c r="A37" s="2"/>
      <c r="B37" s="1"/>
      <c r="C37" s="1"/>
      <c r="D37" s="7"/>
    </row>
    <row r="38" spans="1:9" ht="15.75" x14ac:dyDescent="0.25">
      <c r="A38" s="100" t="s">
        <v>35</v>
      </c>
      <c r="B38" s="100"/>
      <c r="C38" s="100"/>
      <c r="D38" s="100"/>
    </row>
    <row r="39" spans="1:9" ht="16.5" thickBot="1" x14ac:dyDescent="0.3">
      <c r="A39" s="2"/>
      <c r="B39" s="1"/>
      <c r="C39" s="1"/>
      <c r="D39" s="7"/>
    </row>
    <row r="40" spans="1:9" ht="32.25" thickBot="1" x14ac:dyDescent="0.3">
      <c r="A40" s="14" t="s">
        <v>0</v>
      </c>
      <c r="B40" s="96" t="s">
        <v>36</v>
      </c>
      <c r="C40" s="101"/>
      <c r="D40" s="15" t="s">
        <v>61</v>
      </c>
      <c r="G40" s="27"/>
    </row>
    <row r="41" spans="1:9" ht="63.75" customHeight="1" thickBot="1" x14ac:dyDescent="0.3">
      <c r="A41" s="16" t="s">
        <v>6</v>
      </c>
      <c r="B41" s="82" t="s">
        <v>59</v>
      </c>
      <c r="C41" s="83"/>
      <c r="D41" s="34">
        <f>D21</f>
        <v>37503</v>
      </c>
      <c r="E41" s="4"/>
    </row>
    <row r="42" spans="1:9" ht="63.75" customHeight="1" thickBot="1" x14ac:dyDescent="0.3">
      <c r="A42" s="63" t="s">
        <v>95</v>
      </c>
      <c r="B42" s="94" t="s">
        <v>96</v>
      </c>
      <c r="C42" s="95"/>
      <c r="D42" s="62"/>
      <c r="E42" s="4"/>
    </row>
    <row r="43" spans="1:9" ht="16.5" thickBot="1" x14ac:dyDescent="0.3">
      <c r="A43" s="19" t="s">
        <v>60</v>
      </c>
      <c r="B43" s="98" t="s">
        <v>37</v>
      </c>
      <c r="C43" s="99"/>
      <c r="D43" s="15">
        <f>SUM(D41:D41)</f>
        <v>37503</v>
      </c>
      <c r="G43" s="27"/>
      <c r="I43" s="27"/>
    </row>
    <row r="44" spans="1:9" ht="15.75" x14ac:dyDescent="0.25">
      <c r="A44" s="2"/>
      <c r="B44" s="1"/>
      <c r="C44" s="1"/>
      <c r="D44" s="7"/>
      <c r="I44" s="27"/>
    </row>
    <row r="45" spans="1:9" ht="15.75" x14ac:dyDescent="0.25">
      <c r="A45" s="100" t="s">
        <v>38</v>
      </c>
      <c r="B45" s="100"/>
      <c r="C45" s="100"/>
      <c r="D45" s="100"/>
    </row>
    <row r="46" spans="1:9" ht="16.5" thickBot="1" x14ac:dyDescent="0.3">
      <c r="A46" s="20"/>
      <c r="C46" s="1"/>
      <c r="D46" s="7"/>
    </row>
    <row r="47" spans="1:9" ht="32.25" thickBot="1" x14ac:dyDescent="0.3">
      <c r="A47" s="14" t="s">
        <v>0</v>
      </c>
      <c r="B47" s="96" t="s">
        <v>36</v>
      </c>
      <c r="C47" s="101"/>
      <c r="D47" s="15" t="s">
        <v>61</v>
      </c>
      <c r="I47" s="27"/>
    </row>
    <row r="48" spans="1:9" ht="16.5" thickBot="1" x14ac:dyDescent="0.3">
      <c r="A48" s="21" t="s">
        <v>62</v>
      </c>
      <c r="B48" s="114" t="s">
        <v>63</v>
      </c>
      <c r="C48" s="115"/>
      <c r="D48" s="35">
        <f>D31</f>
        <v>32680</v>
      </c>
      <c r="I48" s="27"/>
    </row>
    <row r="49" spans="1:7" ht="16.5" thickBot="1" x14ac:dyDescent="0.3">
      <c r="A49" s="2"/>
      <c r="B49" s="1"/>
      <c r="C49" s="1"/>
      <c r="D49" s="7"/>
    </row>
    <row r="50" spans="1:7" ht="15.75" x14ac:dyDescent="0.25">
      <c r="A50" s="104" t="s">
        <v>64</v>
      </c>
      <c r="B50" s="104"/>
      <c r="C50" s="104"/>
      <c r="D50" s="104"/>
    </row>
    <row r="51" spans="1:7" ht="16.5" thickBot="1" x14ac:dyDescent="0.3">
      <c r="A51" s="2"/>
      <c r="B51" s="1"/>
      <c r="C51" s="1"/>
      <c r="D51" s="7"/>
    </row>
    <row r="52" spans="1:7" ht="32.25" thickBot="1" x14ac:dyDescent="0.3">
      <c r="A52" s="14" t="s">
        <v>0</v>
      </c>
      <c r="B52" s="96" t="s">
        <v>36</v>
      </c>
      <c r="C52" s="97"/>
      <c r="D52" s="11" t="s">
        <v>61</v>
      </c>
    </row>
    <row r="53" spans="1:7" ht="15.75" x14ac:dyDescent="0.25">
      <c r="A53" s="16" t="s">
        <v>7</v>
      </c>
      <c r="B53" s="88" t="s">
        <v>3</v>
      </c>
      <c r="C53" s="89"/>
      <c r="D53" s="24"/>
    </row>
    <row r="54" spans="1:7" ht="33.75" customHeight="1" x14ac:dyDescent="0.25">
      <c r="A54" s="49" t="s">
        <v>39</v>
      </c>
      <c r="B54" s="90" t="s">
        <v>99</v>
      </c>
      <c r="C54" s="91"/>
      <c r="D54" s="36">
        <v>7000</v>
      </c>
      <c r="E54" s="4"/>
      <c r="F54" s="47"/>
      <c r="G54" s="27"/>
    </row>
    <row r="55" spans="1:7" ht="50.25" customHeight="1" x14ac:dyDescent="0.25">
      <c r="A55" s="55" t="s">
        <v>76</v>
      </c>
      <c r="B55" s="90" t="s">
        <v>91</v>
      </c>
      <c r="C55" s="91"/>
      <c r="D55" s="39">
        <v>46902</v>
      </c>
      <c r="E55" s="4"/>
      <c r="F55" s="47"/>
      <c r="G55" s="27"/>
    </row>
    <row r="56" spans="1:7" ht="18" customHeight="1" x14ac:dyDescent="0.25">
      <c r="A56" s="66" t="s">
        <v>77</v>
      </c>
      <c r="B56" s="92" t="s">
        <v>94</v>
      </c>
      <c r="C56" s="93"/>
      <c r="D56" s="39">
        <v>3500</v>
      </c>
      <c r="E56" s="4"/>
      <c r="F56" s="47"/>
      <c r="G56" s="27"/>
    </row>
    <row r="57" spans="1:7" ht="15.75" x14ac:dyDescent="0.25">
      <c r="A57" s="54"/>
      <c r="B57" s="78" t="s">
        <v>65</v>
      </c>
      <c r="C57" s="79"/>
      <c r="D57" s="37">
        <f>SUM(D54:D56)</f>
        <v>57402</v>
      </c>
      <c r="G57" s="27"/>
    </row>
    <row r="58" spans="1:7" ht="15.75" x14ac:dyDescent="0.25">
      <c r="A58" s="13" t="s">
        <v>8</v>
      </c>
      <c r="B58" s="76" t="s">
        <v>5</v>
      </c>
      <c r="C58" s="77"/>
      <c r="D58" s="38"/>
    </row>
    <row r="59" spans="1:7" ht="15.75" customHeight="1" thickBot="1" x14ac:dyDescent="0.3">
      <c r="A59" s="13"/>
      <c r="B59" s="84" t="s">
        <v>70</v>
      </c>
      <c r="C59" s="85"/>
      <c r="D59" s="56">
        <v>0</v>
      </c>
    </row>
    <row r="60" spans="1:7" ht="31.5" customHeight="1" x14ac:dyDescent="0.25">
      <c r="A60" s="60" t="s">
        <v>9</v>
      </c>
      <c r="B60" s="76" t="s">
        <v>40</v>
      </c>
      <c r="C60" s="77"/>
      <c r="D60" s="58"/>
    </row>
    <row r="61" spans="1:7" ht="15.75" customHeight="1" x14ac:dyDescent="0.25">
      <c r="A61" s="61" t="s">
        <v>41</v>
      </c>
      <c r="B61" s="102" t="s">
        <v>87</v>
      </c>
      <c r="C61" s="102"/>
      <c r="D61" s="38">
        <v>15000</v>
      </c>
    </row>
    <row r="62" spans="1:7" ht="16.5" customHeight="1" x14ac:dyDescent="0.25">
      <c r="A62" s="54"/>
      <c r="B62" s="126" t="s">
        <v>66</v>
      </c>
      <c r="C62" s="127"/>
      <c r="D62" s="37">
        <f>SUM(D61:D61)</f>
        <v>15000</v>
      </c>
    </row>
    <row r="63" spans="1:7" ht="16.5" thickBot="1" x14ac:dyDescent="0.3">
      <c r="A63" s="13" t="s">
        <v>42</v>
      </c>
      <c r="B63" s="76" t="s">
        <v>43</v>
      </c>
      <c r="C63" s="77"/>
      <c r="D63" s="59"/>
    </row>
    <row r="64" spans="1:7" ht="15.75" x14ac:dyDescent="0.25">
      <c r="A64" s="12" t="s">
        <v>44</v>
      </c>
      <c r="B64" s="129" t="s">
        <v>90</v>
      </c>
      <c r="C64" s="125"/>
      <c r="D64" s="57">
        <v>91000</v>
      </c>
    </row>
    <row r="65" spans="1:7" ht="27.75" customHeight="1" x14ac:dyDescent="0.25">
      <c r="A65" s="12" t="s">
        <v>45</v>
      </c>
      <c r="B65" s="131" t="s">
        <v>88</v>
      </c>
      <c r="C65" s="103"/>
      <c r="D65" s="39">
        <v>10000</v>
      </c>
    </row>
    <row r="66" spans="1:7" ht="15.75" x14ac:dyDescent="0.25">
      <c r="A66" s="13"/>
      <c r="B66" s="128" t="s">
        <v>67</v>
      </c>
      <c r="C66" s="127"/>
      <c r="D66" s="37">
        <f>SUM(D64:D65)</f>
        <v>101000</v>
      </c>
    </row>
    <row r="67" spans="1:7" ht="15.75" x14ac:dyDescent="0.25">
      <c r="A67" s="13" t="s">
        <v>46</v>
      </c>
      <c r="B67" s="76" t="s">
        <v>10</v>
      </c>
      <c r="C67" s="77"/>
      <c r="D67" s="38"/>
    </row>
    <row r="68" spans="1:7" ht="15.75" x14ac:dyDescent="0.25">
      <c r="A68" s="13"/>
      <c r="B68" s="126" t="s">
        <v>68</v>
      </c>
      <c r="C68" s="127"/>
      <c r="D68" s="37">
        <v>0</v>
      </c>
    </row>
    <row r="69" spans="1:7" ht="32.25" customHeight="1" x14ac:dyDescent="0.25">
      <c r="A69" s="13" t="s">
        <v>47</v>
      </c>
      <c r="B69" s="132" t="s">
        <v>11</v>
      </c>
      <c r="C69" s="77"/>
      <c r="D69" s="38"/>
    </row>
    <row r="70" spans="1:7" ht="18" customHeight="1" x14ac:dyDescent="0.25">
      <c r="A70" s="49" t="s">
        <v>92</v>
      </c>
      <c r="B70" s="142" t="s">
        <v>89</v>
      </c>
      <c r="C70" s="143"/>
      <c r="D70" s="53">
        <v>3000</v>
      </c>
    </row>
    <row r="71" spans="1:7" ht="18" customHeight="1" thickBot="1" x14ac:dyDescent="0.3">
      <c r="A71" s="65" t="s">
        <v>97</v>
      </c>
      <c r="B71" s="144" t="s">
        <v>98</v>
      </c>
      <c r="C71" s="145"/>
      <c r="D71" s="64">
        <v>28000</v>
      </c>
    </row>
    <row r="72" spans="1:7" ht="16.5" thickBot="1" x14ac:dyDescent="0.3">
      <c r="A72" s="17"/>
      <c r="B72" s="136" t="s">
        <v>72</v>
      </c>
      <c r="C72" s="137"/>
      <c r="D72" s="11">
        <f>D70+D71</f>
        <v>31000</v>
      </c>
      <c r="G72" s="27"/>
    </row>
    <row r="73" spans="1:7" ht="15.75" x14ac:dyDescent="0.25">
      <c r="A73" s="17"/>
      <c r="B73" s="136" t="s">
        <v>75</v>
      </c>
      <c r="C73" s="141"/>
      <c r="D73" s="15">
        <f>SUM(D57+D62+D66+D72)</f>
        <v>204402</v>
      </c>
      <c r="E73" s="48"/>
      <c r="G73" s="27"/>
    </row>
    <row r="74" spans="1:7" ht="15.75" x14ac:dyDescent="0.25">
      <c r="A74" s="5"/>
      <c r="B74" s="22"/>
      <c r="C74" s="22"/>
      <c r="D74" s="25"/>
    </row>
    <row r="75" spans="1:7" ht="15.75" x14ac:dyDescent="0.25">
      <c r="A75" s="138" t="s">
        <v>73</v>
      </c>
      <c r="B75" s="139"/>
      <c r="C75" s="140"/>
      <c r="D75" s="11">
        <f>D43+D48+D73</f>
        <v>274585</v>
      </c>
    </row>
    <row r="76" spans="1:7" ht="16.5" thickBot="1" x14ac:dyDescent="0.3">
      <c r="A76" s="133" t="s">
        <v>74</v>
      </c>
      <c r="B76" s="134"/>
      <c r="C76" s="135"/>
      <c r="D76" s="26">
        <v>0</v>
      </c>
    </row>
    <row r="77" spans="1:7" ht="15.75" x14ac:dyDescent="0.25">
      <c r="A77" s="2"/>
      <c r="B77" s="1"/>
      <c r="C77" s="1"/>
      <c r="D77" s="7"/>
    </row>
    <row r="78" spans="1:7" ht="15.75" x14ac:dyDescent="0.25">
      <c r="A78" s="6" t="s">
        <v>69</v>
      </c>
      <c r="B78" s="23" t="s">
        <v>71</v>
      </c>
      <c r="C78" s="6"/>
      <c r="D78" s="6"/>
    </row>
    <row r="79" spans="1:7" ht="15.75" x14ac:dyDescent="0.25">
      <c r="A79" s="2"/>
      <c r="B79" s="1"/>
      <c r="C79" s="1"/>
      <c r="D79" s="7"/>
    </row>
  </sheetData>
  <mergeCells count="61">
    <mergeCell ref="B69:C69"/>
    <mergeCell ref="A76:C76"/>
    <mergeCell ref="B72:C72"/>
    <mergeCell ref="A75:C75"/>
    <mergeCell ref="B73:C73"/>
    <mergeCell ref="B70:C70"/>
    <mergeCell ref="B71:C71"/>
    <mergeCell ref="B11:C11"/>
    <mergeCell ref="B12:C12"/>
    <mergeCell ref="B13:C13"/>
    <mergeCell ref="B68:C68"/>
    <mergeCell ref="B66:C66"/>
    <mergeCell ref="B67:C67"/>
    <mergeCell ref="B62:C62"/>
    <mergeCell ref="B63:C63"/>
    <mergeCell ref="B64:C64"/>
    <mergeCell ref="B61:C61"/>
    <mergeCell ref="B36:C36"/>
    <mergeCell ref="A38:D38"/>
    <mergeCell ref="B40:C40"/>
    <mergeCell ref="B15:C15"/>
    <mergeCell ref="B65:C65"/>
    <mergeCell ref="B16:C16"/>
    <mergeCell ref="C3:D3"/>
    <mergeCell ref="A5:D5"/>
    <mergeCell ref="A7:D7"/>
    <mergeCell ref="B9:C9"/>
    <mergeCell ref="B10:C10"/>
    <mergeCell ref="B18:C18"/>
    <mergeCell ref="B14:C14"/>
    <mergeCell ref="A50:D50"/>
    <mergeCell ref="B17:C17"/>
    <mergeCell ref="B19:C19"/>
    <mergeCell ref="B31:C31"/>
    <mergeCell ref="B28:C28"/>
    <mergeCell ref="B29:C29"/>
    <mergeCell ref="B21:C21"/>
    <mergeCell ref="B22:C22"/>
    <mergeCell ref="B24:C24"/>
    <mergeCell ref="B27:C27"/>
    <mergeCell ref="B20:C20"/>
    <mergeCell ref="B41:C41"/>
    <mergeCell ref="B48:C48"/>
    <mergeCell ref="B30:C30"/>
    <mergeCell ref="B60:C60"/>
    <mergeCell ref="B59:C59"/>
    <mergeCell ref="B35:C35"/>
    <mergeCell ref="B53:C53"/>
    <mergeCell ref="B55:C55"/>
    <mergeCell ref="B56:C56"/>
    <mergeCell ref="B42:C42"/>
    <mergeCell ref="B52:C52"/>
    <mergeCell ref="B54:C54"/>
    <mergeCell ref="B43:C43"/>
    <mergeCell ref="A45:D45"/>
    <mergeCell ref="B47:C47"/>
    <mergeCell ref="B23:C23"/>
    <mergeCell ref="B58:C58"/>
    <mergeCell ref="B57:C57"/>
    <mergeCell ref="B33:C33"/>
    <mergeCell ref="B34:C34"/>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2025-01-24T11:36:49Z</dcterms:modified>
</cp:coreProperties>
</file>