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CB9554C5-B8CF-476C-A1E6-A3C7F078C556}" xr6:coauthVersionLast="47" xr6:coauthVersionMax="47" xr10:uidLastSave="{00000000-0000-0000-0000-000000000000}"/>
  <bookViews>
    <workbookView xWindow="-120" yWindow="-120" windowWidth="29040" windowHeight="15840" xr2:uid="{00000000-000D-0000-FFFF-FFFF00000000}"/>
  </bookViews>
  <sheets>
    <sheet name="Titulinis" sheetId="8" r:id="rId1"/>
    <sheet name="1.Pastatai" sheetId="17" r:id="rId2"/>
    <sheet name="2.Materialinė bazė" sheetId="18" r:id="rId3"/>
    <sheet name="3.Darbuotojai" sheetId="25" r:id="rId4"/>
    <sheet name="4.Kolektyvai" sheetId="20" r:id="rId5"/>
    <sheet name="5.Veikla" sheetId="21" r:id="rId6"/>
    <sheet name="6.Lėšos" sheetId="22" r:id="rId7"/>
  </sheets>
  <definedNames>
    <definedName name="_xlnm.Print_Area" localSheetId="1">'1.Pastatai'!$A$1:$T$23</definedName>
    <definedName name="_xlnm.Print_Area" localSheetId="2">'2.Materialinė bazė'!$A$1:$N$22</definedName>
    <definedName name="_xlnm.Print_Area" localSheetId="3">'3.Darbuotojai'!$A$1:$W$29</definedName>
    <definedName name="_xlnm.Print_Area" localSheetId="4">'4.Kolektyvai'!$A$1:$T$27</definedName>
    <definedName name="_xlnm.Print_Area" localSheetId="5">'5.Veikla'!$A$1:$BD$24</definedName>
    <definedName name="_xlnm.Print_Area" localSheetId="6">'6.Lėšos'!$A$1:$O$16</definedName>
    <definedName name="_xlnm.Print_Area" localSheetId="0">Titulinis!$A$1:$R$43</definedName>
  </definedNames>
  <calcPr calcId="181029"/>
</workbook>
</file>

<file path=xl/calcChain.xml><?xml version="1.0" encoding="utf-8"?>
<calcChain xmlns="http://schemas.openxmlformats.org/spreadsheetml/2006/main">
  <c r="N7" i="22" l="1"/>
  <c r="B7" i="22"/>
  <c r="AS24" i="21"/>
  <c r="AD8" i="21"/>
  <c r="AD9" i="21"/>
  <c r="AD10" i="21"/>
  <c r="AD11" i="21"/>
  <c r="AD12" i="21"/>
  <c r="AD13" i="21"/>
  <c r="AD14" i="21"/>
  <c r="AD15" i="21"/>
  <c r="AD16" i="21"/>
  <c r="AD17" i="21"/>
  <c r="AD18" i="21"/>
  <c r="AD19" i="21"/>
  <c r="AD20" i="21"/>
  <c r="AD21" i="21"/>
  <c r="AD22" i="21"/>
  <c r="AD23" i="21"/>
  <c r="AB8" i="21"/>
  <c r="AB9" i="21"/>
  <c r="AB10" i="21"/>
  <c r="AB11" i="21"/>
  <c r="AB12" i="21"/>
  <c r="AB13" i="21"/>
  <c r="AB14" i="21"/>
  <c r="AB15" i="21"/>
  <c r="AB16" i="21"/>
  <c r="AB17" i="21"/>
  <c r="AB18" i="21"/>
  <c r="AB19" i="21"/>
  <c r="AB20" i="21"/>
  <c r="AB21" i="21"/>
  <c r="AB22" i="21"/>
  <c r="AB23" i="21"/>
  <c r="O21" i="21"/>
  <c r="O22" i="21"/>
  <c r="O23" i="21"/>
  <c r="AR23" i="21" s="1"/>
  <c r="O8" i="21"/>
  <c r="O9" i="21"/>
  <c r="O10" i="21"/>
  <c r="O11" i="21"/>
  <c r="AR11" i="21" s="1"/>
  <c r="O12" i="21"/>
  <c r="O13" i="21"/>
  <c r="O14" i="21"/>
  <c r="O15" i="21"/>
  <c r="AR15" i="21" s="1"/>
  <c r="O16" i="21"/>
  <c r="O17" i="21"/>
  <c r="AR17" i="21" s="1"/>
  <c r="O18" i="21"/>
  <c r="O19" i="21"/>
  <c r="AR19" i="21" s="1"/>
  <c r="O20" i="21"/>
  <c r="N8" i="21"/>
  <c r="N9" i="21"/>
  <c r="N10" i="21"/>
  <c r="N11" i="21"/>
  <c r="N12" i="21"/>
  <c r="N13" i="21"/>
  <c r="N14" i="21"/>
  <c r="N15" i="21"/>
  <c r="N16" i="21"/>
  <c r="N17" i="21"/>
  <c r="N18" i="21"/>
  <c r="N19" i="21"/>
  <c r="N20" i="21"/>
  <c r="N21" i="21"/>
  <c r="N22" i="21"/>
  <c r="N23" i="21"/>
  <c r="F21" i="21"/>
  <c r="AE21" i="21" s="1"/>
  <c r="F22" i="21"/>
  <c r="F23" i="21"/>
  <c r="AE23" i="21" s="1"/>
  <c r="F8" i="21"/>
  <c r="F9" i="21"/>
  <c r="F10" i="21"/>
  <c r="F11" i="21"/>
  <c r="AE11" i="21" s="1"/>
  <c r="F12" i="21"/>
  <c r="F13" i="21"/>
  <c r="F14" i="21"/>
  <c r="F15" i="21"/>
  <c r="AE15" i="21" s="1"/>
  <c r="F16" i="21"/>
  <c r="F17" i="21"/>
  <c r="AE17" i="21" s="1"/>
  <c r="F18" i="21"/>
  <c r="AE18" i="21" s="1"/>
  <c r="F19" i="21"/>
  <c r="AE19" i="21" s="1"/>
  <c r="F20" i="21"/>
  <c r="AD7" i="21"/>
  <c r="AB7" i="21"/>
  <c r="O7" i="21"/>
  <c r="AE20" i="21" l="1"/>
  <c r="AE16" i="21"/>
  <c r="AE12" i="21"/>
  <c r="AE8" i="21"/>
  <c r="AR20" i="21"/>
  <c r="AR16" i="21"/>
  <c r="AR12" i="21"/>
  <c r="AR8" i="21"/>
  <c r="AE14" i="21"/>
  <c r="AE10" i="21"/>
  <c r="AR22" i="21"/>
  <c r="AR18" i="21"/>
  <c r="AR14" i="21"/>
  <c r="AR10" i="21"/>
  <c r="AE22" i="21"/>
  <c r="AE13" i="21"/>
  <c r="AE9" i="21"/>
  <c r="AR21" i="21"/>
  <c r="AR13" i="21"/>
  <c r="AR9" i="21"/>
  <c r="AR7" i="21"/>
  <c r="W24" i="25"/>
  <c r="V24" i="25"/>
  <c r="T24" i="25"/>
  <c r="S24" i="25"/>
  <c r="R24" i="25"/>
  <c r="Q24" i="25"/>
  <c r="P24" i="25"/>
  <c r="O24" i="25"/>
  <c r="N24" i="25"/>
  <c r="M24" i="25"/>
  <c r="L24" i="25"/>
  <c r="K24" i="25"/>
  <c r="J24" i="25"/>
  <c r="I24" i="25"/>
  <c r="H24" i="25"/>
  <c r="G24" i="25"/>
  <c r="F24" i="25"/>
  <c r="C24" i="25"/>
  <c r="B24" i="25"/>
  <c r="E23" i="25"/>
  <c r="D23" i="25"/>
  <c r="U23" i="25" s="1"/>
  <c r="E22" i="25"/>
  <c r="D22" i="25"/>
  <c r="U22" i="25" s="1"/>
  <c r="E21" i="25"/>
  <c r="D21" i="25"/>
  <c r="U21" i="25" s="1"/>
  <c r="U20" i="25"/>
  <c r="E20" i="25"/>
  <c r="D20" i="25"/>
  <c r="D19" i="25"/>
  <c r="U19" i="25" s="1"/>
  <c r="U18" i="25"/>
  <c r="E18" i="25"/>
  <c r="D18" i="25"/>
  <c r="U17" i="25"/>
  <c r="E17" i="25"/>
  <c r="D17" i="25"/>
  <c r="E16" i="25"/>
  <c r="D16" i="25"/>
  <c r="U16" i="25" s="1"/>
  <c r="E15" i="25"/>
  <c r="D15" i="25"/>
  <c r="U15" i="25" s="1"/>
  <c r="E14" i="25"/>
  <c r="D14" i="25"/>
  <c r="U14" i="25" s="1"/>
  <c r="E13" i="25"/>
  <c r="D13" i="25"/>
  <c r="U13" i="25" s="1"/>
  <c r="E12" i="25"/>
  <c r="D12" i="25"/>
  <c r="U12" i="25" s="1"/>
  <c r="E11" i="25"/>
  <c r="D11" i="25"/>
  <c r="U11" i="25" s="1"/>
  <c r="U10" i="25"/>
  <c r="E10" i="25"/>
  <c r="D10" i="25"/>
  <c r="U9" i="25"/>
  <c r="E9" i="25"/>
  <c r="D9" i="25"/>
  <c r="E8" i="25"/>
  <c r="D8" i="25"/>
  <c r="U8" i="25" s="1"/>
  <c r="E7" i="25"/>
  <c r="E24" i="25" s="1"/>
  <c r="D7" i="25"/>
  <c r="U7" i="25" s="1"/>
  <c r="U24" i="25" l="1"/>
  <c r="D24" i="25"/>
  <c r="N7" i="21" l="1"/>
  <c r="F7" i="21"/>
  <c r="AE7" i="21" l="1"/>
  <c r="P9" i="20" l="1"/>
  <c r="C9" i="22" l="1"/>
  <c r="D9" i="22"/>
  <c r="E9" i="22"/>
  <c r="F9" i="22"/>
  <c r="G9" i="22"/>
  <c r="I9" i="22"/>
  <c r="K9" i="22"/>
  <c r="L9" i="22"/>
  <c r="M9" i="22"/>
  <c r="AW24" i="21" l="1"/>
  <c r="BC24" i="21"/>
  <c r="BB24" i="21"/>
  <c r="BA24" i="21"/>
  <c r="AP24" i="21"/>
  <c r="AO24" i="21"/>
  <c r="AN24" i="21"/>
  <c r="C24" i="21"/>
  <c r="D24" i="21"/>
  <c r="E24" i="21"/>
  <c r="G24" i="21"/>
  <c r="H24" i="21"/>
  <c r="I24" i="21"/>
  <c r="J24" i="21"/>
  <c r="K24" i="21"/>
  <c r="L24" i="21"/>
  <c r="M24" i="21"/>
  <c r="P24" i="21"/>
  <c r="Q24" i="21"/>
  <c r="R24" i="21"/>
  <c r="S24" i="21"/>
  <c r="T24" i="21"/>
  <c r="U24" i="21"/>
  <c r="V24" i="21"/>
  <c r="W24" i="21"/>
  <c r="X24" i="21"/>
  <c r="Y24" i="21"/>
  <c r="Z24" i="21"/>
  <c r="AA24" i="21"/>
  <c r="Q5" i="20"/>
  <c r="P18" i="20"/>
  <c r="P19" i="20"/>
  <c r="P20" i="20"/>
  <c r="P21" i="20"/>
  <c r="P14" i="20"/>
  <c r="P15" i="20"/>
  <c r="P16" i="20"/>
  <c r="P17" i="20"/>
  <c r="P10" i="20"/>
  <c r="P11" i="20"/>
  <c r="P12" i="20"/>
  <c r="P13" i="20"/>
  <c r="P6" i="20"/>
  <c r="P7" i="20"/>
  <c r="P8" i="20"/>
  <c r="O11" i="20"/>
  <c r="N18" i="20"/>
  <c r="N19" i="20"/>
  <c r="N20" i="20"/>
  <c r="N21" i="20"/>
  <c r="N15" i="20"/>
  <c r="N16" i="20"/>
  <c r="N17" i="20"/>
  <c r="N6" i="20"/>
  <c r="N7" i="20"/>
  <c r="N8" i="20"/>
  <c r="N9" i="20"/>
  <c r="N10" i="20"/>
  <c r="N11" i="20"/>
  <c r="N12" i="20"/>
  <c r="N13" i="20"/>
  <c r="N14" i="20"/>
  <c r="BD24" i="21" l="1"/>
  <c r="AX24" i="21"/>
  <c r="AY24" i="21"/>
  <c r="AZ24" i="21"/>
  <c r="AT24" i="21"/>
  <c r="AU24" i="21"/>
  <c r="AV24" i="21"/>
  <c r="AQ24" i="21"/>
  <c r="AM24" i="21"/>
  <c r="AL24" i="21"/>
  <c r="AK24" i="21"/>
  <c r="AJ24" i="21"/>
  <c r="AI24" i="21"/>
  <c r="AH24" i="21"/>
  <c r="AG24" i="21"/>
  <c r="AF24" i="21"/>
  <c r="AC24" i="21"/>
  <c r="B24" i="21"/>
  <c r="AD24" i="21" l="1"/>
  <c r="O21" i="20"/>
  <c r="Q6" i="20"/>
  <c r="Q7" i="20"/>
  <c r="Q8" i="20"/>
  <c r="Q9" i="20"/>
  <c r="Q10" i="20"/>
  <c r="Q11" i="20"/>
  <c r="Q12" i="20"/>
  <c r="Q13" i="20"/>
  <c r="Q14" i="20"/>
  <c r="Q15" i="20"/>
  <c r="Q16" i="20"/>
  <c r="Q17" i="20"/>
  <c r="Q18" i="20"/>
  <c r="Q19" i="20"/>
  <c r="Q20" i="20"/>
  <c r="Q21" i="20"/>
  <c r="Q22" i="20" l="1"/>
  <c r="M22" i="20"/>
  <c r="S15" i="20" s="1"/>
  <c r="L22" i="20"/>
  <c r="K22" i="20"/>
  <c r="J22" i="20"/>
  <c r="I22" i="20"/>
  <c r="H22" i="20"/>
  <c r="G22" i="20"/>
  <c r="F22" i="20"/>
  <c r="E22" i="20"/>
  <c r="D22" i="20"/>
  <c r="C22" i="20"/>
  <c r="B22" i="20"/>
  <c r="S13" i="20"/>
  <c r="R13" i="20"/>
  <c r="O13" i="20"/>
  <c r="S12" i="20"/>
  <c r="R12" i="20"/>
  <c r="O12" i="20"/>
  <c r="S11" i="20"/>
  <c r="R11" i="20"/>
  <c r="S10" i="20"/>
  <c r="R10" i="20"/>
  <c r="O10" i="20"/>
  <c r="S9" i="20"/>
  <c r="R9" i="20"/>
  <c r="O9" i="20"/>
  <c r="S8" i="20"/>
  <c r="R8" i="20"/>
  <c r="O8" i="20"/>
  <c r="S7" i="20"/>
  <c r="R7" i="20"/>
  <c r="O7" i="20"/>
  <c r="S6" i="20"/>
  <c r="R6" i="20"/>
  <c r="O6" i="20"/>
  <c r="S17" i="20"/>
  <c r="R17" i="20"/>
  <c r="O17" i="20"/>
  <c r="S16" i="20"/>
  <c r="R16" i="20"/>
  <c r="O16" i="20"/>
  <c r="R15" i="20"/>
  <c r="O15" i="20"/>
  <c r="S14" i="20"/>
  <c r="R14" i="20"/>
  <c r="O14" i="20"/>
  <c r="S21" i="20"/>
  <c r="R21" i="20"/>
  <c r="S20" i="20"/>
  <c r="R20" i="20"/>
  <c r="O20" i="20"/>
  <c r="S19" i="20"/>
  <c r="R19" i="20"/>
  <c r="O19" i="20"/>
  <c r="S18" i="20"/>
  <c r="R18" i="20"/>
  <c r="O18" i="20"/>
  <c r="N5" i="20"/>
  <c r="N22" i="20" s="1"/>
  <c r="O5" i="20"/>
  <c r="P5" i="20"/>
  <c r="P22" i="20" s="1"/>
  <c r="R5" i="20"/>
  <c r="S5" i="20"/>
  <c r="N22" i="18"/>
  <c r="M22" i="18"/>
  <c r="L22" i="18"/>
  <c r="K22" i="18"/>
  <c r="J22" i="18"/>
  <c r="I22" i="18"/>
  <c r="H22" i="18"/>
  <c r="G22" i="18"/>
  <c r="F22" i="18"/>
  <c r="E22" i="18"/>
  <c r="D22" i="18"/>
  <c r="C22" i="18"/>
  <c r="B22" i="18"/>
  <c r="T22" i="17"/>
  <c r="S22" i="17"/>
  <c r="R22" i="17"/>
  <c r="Q22" i="17"/>
  <c r="P22" i="17"/>
  <c r="O22" i="17"/>
  <c r="N22" i="17"/>
  <c r="M22" i="17"/>
  <c r="L22" i="17"/>
  <c r="K22" i="17"/>
  <c r="J22" i="17"/>
  <c r="I22" i="17"/>
  <c r="H22" i="17"/>
  <c r="G22" i="17"/>
  <c r="F22" i="17"/>
  <c r="E22" i="17"/>
  <c r="D22" i="17"/>
  <c r="O22" i="20" l="1"/>
  <c r="F24" i="21"/>
  <c r="N9" i="22"/>
  <c r="B9" i="22"/>
  <c r="AB24" i="21"/>
  <c r="O24" i="21"/>
  <c r="N24" i="21"/>
  <c r="AR24" i="21" l="1"/>
  <c r="AE24" i="21"/>
</calcChain>
</file>

<file path=xl/sharedStrings.xml><?xml version="1.0" encoding="utf-8"?>
<sst xmlns="http://schemas.openxmlformats.org/spreadsheetml/2006/main" count="302" uniqueCount="205">
  <si>
    <t>iš viso</t>
  </si>
  <si>
    <t>Iš viso</t>
  </si>
  <si>
    <t>Muzikos instrumentai</t>
  </si>
  <si>
    <t xml:space="preserve">poreikis </t>
  </si>
  <si>
    <t>Aukštesnysis</t>
  </si>
  <si>
    <t>Specialus vidurinis</t>
  </si>
  <si>
    <t>iš jų kultūros ir meno darbuotojams</t>
  </si>
  <si>
    <t>Vidurinis</t>
  </si>
  <si>
    <t>kultūros ir meno specialybės</t>
  </si>
  <si>
    <t>Kultūros ir meno darbuotojų išsilavinimas (pagal turimus diplomus)</t>
  </si>
  <si>
    <t>Darbuotojų skaičius</t>
  </si>
  <si>
    <t>2.  MATERIALINĖ BAZĖ (skaičius)</t>
  </si>
  <si>
    <t xml:space="preserve"> </t>
  </si>
  <si>
    <t xml:space="preserve">                                                                                                                                </t>
  </si>
  <si>
    <t>Salės</t>
  </si>
  <si>
    <t xml:space="preserve">Vietų skaičius salėse </t>
  </si>
  <si>
    <t>iš jų kultūros ir meno</t>
  </si>
  <si>
    <t xml:space="preserve"> kiti</t>
  </si>
  <si>
    <t>kitos</t>
  </si>
  <si>
    <t xml:space="preserve">                                                                                                                                                1.6.  LĖŠOS</t>
  </si>
  <si>
    <t>darbo užmokesčiui (neatskaičiavus mokesčių)</t>
  </si>
  <si>
    <t xml:space="preserve">veiklai </t>
  </si>
  <si>
    <t xml:space="preserve">infrastruktūrai išlaikyti </t>
  </si>
  <si>
    <t xml:space="preserve">pajamos už teikiamas paslaugas </t>
  </si>
  <si>
    <t>lėšos iš privačių rėmėjų</t>
  </si>
  <si>
    <t>Kultūros ir meno darbuotojų kvalifikacija</t>
  </si>
  <si>
    <t>Specializuo-tos parodų salės</t>
  </si>
  <si>
    <t>neformalaus ugdymo krepšelio lėšos</t>
  </si>
  <si>
    <t xml:space="preserve">                                                                                                                                  1. PASTATAI (skaičius) </t>
  </si>
  <si>
    <t>Kultūros centrui patvirtinta kategorija</t>
  </si>
  <si>
    <t xml:space="preserve">Naujai pastatyti, baigti rekonstruoti arba kapitaliai suremontuoti kultūros centrai </t>
  </si>
  <si>
    <t xml:space="preserve">Šiuo metu statomi, rekonstruojami arba kapitaliai remontuojami pastatai </t>
  </si>
  <si>
    <t>Pastatų šildymas</t>
  </si>
  <si>
    <t>kategorija</t>
  </si>
  <si>
    <t>suteikimo metai</t>
  </si>
  <si>
    <t>valstybės investicijų programos lėšomis</t>
  </si>
  <si>
    <t>Europos sąjungos lėšomis</t>
  </si>
  <si>
    <t>kitomis lėšomis</t>
  </si>
  <si>
    <t>savival-dybės lėšomis</t>
  </si>
  <si>
    <t>šildomi pastatai</t>
  </si>
  <si>
    <t>renginių metu šildomi pastatai (patalpos)</t>
  </si>
  <si>
    <t>nešildomi pastatai (patalpos)</t>
  </si>
  <si>
    <t>(tikslus įstaigos pavadinimas, teisinė forma)</t>
  </si>
  <si>
    <t>Pastatai, kuriems reikalinga rekons-trukcija ar kapitalinis remontas</t>
  </si>
  <si>
    <t>Pastatų priklausomybė</t>
  </si>
  <si>
    <t>Seniūnijai</t>
  </si>
  <si>
    <t xml:space="preserve">Kitiems </t>
  </si>
  <si>
    <t>Kultūros centrui</t>
  </si>
  <si>
    <t>Kitiems</t>
  </si>
  <si>
    <t xml:space="preserve">Kultūros centrui </t>
  </si>
  <si>
    <t>Savivaldybės administracijai (Seniūnijai)</t>
  </si>
  <si>
    <t>nėra</t>
  </si>
  <si>
    <t>yra</t>
  </si>
  <si>
    <t xml:space="preserve">                              Adresas                                                                                     Tel., el. paštas                                                                                  internetinės svetainės adresas</t>
  </si>
  <si>
    <t>(savivaldybės pavadinimas)</t>
  </si>
  <si>
    <t>Taip (sk.)</t>
  </si>
  <si>
    <t>Ne (sk.)</t>
  </si>
  <si>
    <t>Patalpos kultūrinei ir kūrybinei veiklai</t>
  </si>
  <si>
    <t>Kino filmų demonstra-vimo įranga</t>
  </si>
  <si>
    <t>Tautinių kostiumų komplektai</t>
  </si>
  <si>
    <t>kultūros paso lėšos</t>
  </si>
  <si>
    <t>6. LĖŠOS (Eurais)</t>
  </si>
  <si>
    <t>regioninių kultūros projektų („Tolygi raida") lėšos</t>
  </si>
  <si>
    <t>Iš jų tautinių mažumų studijos, būreliai, klubai</t>
  </si>
  <si>
    <t>Iš jų vaikų ir jaunimo (iki 19 m.) studijos, būreliai, klubai</t>
  </si>
  <si>
    <t xml:space="preserve">Studijos, būreliai, klubai </t>
  </si>
  <si>
    <t>Iš jų vaikų ir jaunimo (iki 19 m.) mėgėjų meno kolektyvai</t>
  </si>
  <si>
    <t xml:space="preserve">Mėgėjų meno kolektyvai </t>
  </si>
  <si>
    <t>Studijos, būreliai, klubai</t>
  </si>
  <si>
    <t>Mėgėjų meno kolektyvai</t>
  </si>
  <si>
    <t xml:space="preserve">                                                                                                                                  4. KOLEKTYVAI (skaičius)</t>
  </si>
  <si>
    <t>5. VEIKLA (skaičius)</t>
  </si>
  <si>
    <t>Mėgėjų meno kolektyvų koncertai, spektakliai</t>
  </si>
  <si>
    <t>Profesionaliojo meno sklaida</t>
  </si>
  <si>
    <t>Visi renginiai  5+13+27</t>
  </si>
  <si>
    <t xml:space="preserve">Iš jų vaikų ir jaunimo </t>
  </si>
  <si>
    <t>Iš jų rajoninės ir miesto šventės</t>
  </si>
  <si>
    <t>Iš jų etnokultūriniai renginiai</t>
  </si>
  <si>
    <t xml:space="preserve">Iš jų dainų švenčių tęstinumą užtikrinantys renginiai </t>
  </si>
  <si>
    <t>Iš jų tarptautiniai konkursai, festivaliai</t>
  </si>
  <si>
    <t>Iš jų respublikiniai konkursai, festivaliai</t>
  </si>
  <si>
    <t>Iš jų regioniniai konkursai, festivaliai</t>
  </si>
  <si>
    <t>Iš jų rajoniniai konkursai, festivaliai</t>
  </si>
  <si>
    <t>Iš jų tautinių mažumų kultūrai pažinti</t>
  </si>
  <si>
    <t>Iš jų žmonėms su negalia</t>
  </si>
  <si>
    <t>Iš jų vaikų ir jaunimo</t>
  </si>
  <si>
    <t>Iš jų rajoninių ir miesto švenčių</t>
  </si>
  <si>
    <t>Iš jų etnokultūrinių renginių</t>
  </si>
  <si>
    <t>Iš jų dainų švenčių tęstinumą užtikrinačių renginių</t>
  </si>
  <si>
    <t>Iš jų tarptautinių konkursų, festivalių</t>
  </si>
  <si>
    <t xml:space="preserve">Iš jų respublikinių konkursų, festivalių </t>
  </si>
  <si>
    <t xml:space="preserve">Iš jų regioninių konkursų, festivalių </t>
  </si>
  <si>
    <t xml:space="preserve">Iš jų rajoninių konkursų, festivalių </t>
  </si>
  <si>
    <t>Iš jų renginių tautinių mažumų kultūrai pažinti</t>
  </si>
  <si>
    <t>iš jų renginių, skirtų žmonėms su negalia</t>
  </si>
  <si>
    <t xml:space="preserve">Kultūros įstaigoje </t>
  </si>
  <si>
    <t xml:space="preserve">Išvykose Lietuvoje (skaičiuojama 1 išvyka - 1 renginys) </t>
  </si>
  <si>
    <t xml:space="preserve">Išvykose užsienyje (skaičiuojama 1 išvyka - 1 renginys) </t>
  </si>
  <si>
    <t xml:space="preserve">Dalyviai išvykose </t>
  </si>
  <si>
    <t>Parodos</t>
  </si>
  <si>
    <t>Lankytojai</t>
  </si>
  <si>
    <t xml:space="preserve">Koncertai (klasikinės, džiazo muzikos) </t>
  </si>
  <si>
    <t>Spektakliai</t>
  </si>
  <si>
    <t>Visi renginiai (7+9+11)</t>
  </si>
  <si>
    <t>Tautodailės ir kt. parodos</t>
  </si>
  <si>
    <t>Ekspedicijos</t>
  </si>
  <si>
    <t xml:space="preserve">Dalyviai </t>
  </si>
  <si>
    <t>Edukaciniai renginiai</t>
  </si>
  <si>
    <t>Kino filmai</t>
  </si>
  <si>
    <t>Pramoginės muzikos koncertai</t>
  </si>
  <si>
    <t xml:space="preserve">Kiti renginiai </t>
  </si>
  <si>
    <t>Visi renginiai 15+17+19+21+23+25</t>
  </si>
  <si>
    <t>Visi lankytojai ir dalyviai  16+18+20+22+24+26+28</t>
  </si>
  <si>
    <t xml:space="preserve">                                                                                                                                  </t>
  </si>
  <si>
    <t>Iš visų renginių - nuotoliniai</t>
  </si>
  <si>
    <t>Savininko teises ir pareigas įgyvendinančios institucijos (steigėjo) skirtos lėšos (Eurais)</t>
  </si>
  <si>
    <t xml:space="preserve">Iš jų vaikų ir jaunimo    (iki 19 m.) kolektyvai (3+9) </t>
  </si>
  <si>
    <t>gautos lėšos  (2+4+5+6)</t>
  </si>
  <si>
    <t>iš viso gautos lėšos           (7+8+9+10+11+12)</t>
  </si>
  <si>
    <t>Interneto ryšys  (sk.)</t>
  </si>
  <si>
    <t>ilgalaikiam materialiajam turtui atnaujinti ar  įsigyti</t>
  </si>
  <si>
    <t>Meno kolektyvų, studijų, būrelių, klubų ir kt. dalyviai, lankytojai</t>
  </si>
  <si>
    <t>Kultūros ir meno darbuotojų poreikis</t>
  </si>
  <si>
    <t>Iš jų tautinių mažumų mėgėjų meno kolektyvai (5+11)</t>
  </si>
  <si>
    <t>įsigyta       ataskaitiniais  metais</t>
  </si>
  <si>
    <t>Darbuotojų pavaldumas</t>
  </si>
  <si>
    <t>Aukštasis universitetinis</t>
  </si>
  <si>
    <t>Aukštasis  neuniversitetinis</t>
  </si>
  <si>
    <t>Iš jų tautinių mažumų mėgėjų meno kolektyvai</t>
  </si>
  <si>
    <t>Iš viso mėgėjų meno kolektyvų (1+7)</t>
  </si>
  <si>
    <t xml:space="preserve">               </t>
  </si>
  <si>
    <t>Kiti renginiai</t>
  </si>
  <si>
    <t>iš jų renginiai, skirti vyresnio amžiaus žmonėms (nuo 65 m.)</t>
  </si>
  <si>
    <t>Iš jų renginių, skirtų vyresnio amžiaus žmonėms (nuo 65 m.)</t>
  </si>
  <si>
    <t>Dalyviai ir lankytojai</t>
  </si>
  <si>
    <t>Visi dalyviai ir lankytojai (8+10+12)</t>
  </si>
  <si>
    <t>Lankytojas – renginyje (festivalyje, koncerte, spektaklyje, parodoje, seminare, mugėje  ir kt.) apsilankęs asmuo.</t>
  </si>
  <si>
    <t xml:space="preserve">Pastaba: rašomos apvalintos sumos (be kablelių) </t>
  </si>
  <si>
    <t>Iš jų vaikų ir jaunimo (iki 19 m.) mėgėjų meno kolektyvų dalyviai (nariai)</t>
  </si>
  <si>
    <t>Iš jų tautinių mažumų mėgėjų meno kolektyvų dalyviai (nariai)</t>
  </si>
  <si>
    <t xml:space="preserve">Studijų, būrelių, klubų dalyviai (nariai) </t>
  </si>
  <si>
    <t>Iš jų vaikų ir jaunimo (iki 19 m.) studijų, būrelių, klubų dalyviai (nariai)</t>
  </si>
  <si>
    <t>Iš jų tautinių mažumų studijų, būrelių, klubų dalyviai (nariai)</t>
  </si>
  <si>
    <t>Iš viso mėgėjų meno kolektyvų dalyvių (narių) (2+8)</t>
  </si>
  <si>
    <t>Iš jų vaikų ir jaunimo      (iki 19 m.) kolektyvų dalyviai (nariai) (4+10)</t>
  </si>
  <si>
    <t>Iš jų tautinių mažumų mėgėjų kolektyvų dalyviai (nariai) (6+12)</t>
  </si>
  <si>
    <t>Mėgėjų meno kolektyvų dalyviai (nariai)</t>
  </si>
  <si>
    <t>visi darbuotojai</t>
  </si>
  <si>
    <t>tobulino kvalifikaciją ataskaitiniais metais</t>
  </si>
  <si>
    <t>perkvalifika-vimo poreikis</t>
  </si>
  <si>
    <t>Visų nuotolinių renginių lankytojai ir dalyviai</t>
  </si>
  <si>
    <r>
      <t xml:space="preserve">Dalyvis </t>
    </r>
    <r>
      <rPr>
        <sz val="12"/>
        <color theme="0" tint="-0.499984740745262"/>
        <rFont val="Times New Roman"/>
        <family val="1"/>
        <charset val="186"/>
      </rPr>
      <t>–</t>
    </r>
    <r>
      <rPr>
        <sz val="10"/>
        <color theme="0" tint="-0.499984740745262"/>
        <rFont val="Times New Roman"/>
        <family val="1"/>
        <charset val="186"/>
      </rPr>
      <t xml:space="preserve"> aktyvus  asmuo  (atlikėjas, kolektyvo, seminaro, mugės dalyvis, kolektyvo vadovas, parodos autorius ir kt.).</t>
    </r>
  </si>
  <si>
    <t>Gautos lėšos (Eurais)</t>
  </si>
  <si>
    <r>
      <t>kitų projektų įgyvendinimo lėšos</t>
    </r>
    <r>
      <rPr>
        <sz val="11"/>
        <rFont val="Times New Roman"/>
        <family val="1"/>
        <charset val="186"/>
      </rPr>
      <t xml:space="preserve">* </t>
    </r>
  </si>
  <si>
    <t>*lėšos gautos iš Europos sąjungos, Lietuvos kultūros tarybos (išskyrus „Tolygi raida"), Žemės ūkio ministerijos, Vidaus reikalų ministerijos, Vietos veiklos grupių, ir kt. fondų</t>
  </si>
  <si>
    <t>Pastatas pritaikytas neįgaliesiems * (sk.)</t>
  </si>
  <si>
    <t>Kultūros ir meno darbuotojų laisvų pareigybių skaičius</t>
  </si>
  <si>
    <t>KC struktūrinio padalinio pavadinimas</t>
  </si>
  <si>
    <t>3. DARBUOTOJAI (skaičius)</t>
  </si>
  <si>
    <t xml:space="preserve">Užimtų pareigybių skaičius </t>
  </si>
  <si>
    <t>Kultūros ir meno darbuotojų pareigybių skaičius – iš savininko teises ir pareigas įgyvendinančios institucijos sprendimu patvirtinto didžiausio leistino pareigybių skaičiaus išskirtas kultūros ir meno darbuotojų pareigybių skaičius, kuris išreiškiamas sveiku skaičiumi (be kablelių). Atkreiptinas dėmesys, kad pareigybė yra įstaigos darbuotojo darbo pareigų ir darbo teisių, atliekant tam tikras funkcijas, visuma ir ji nėra daloma.</t>
  </si>
  <si>
    <t>Iš viso renginių (1+4)</t>
  </si>
  <si>
    <t xml:space="preserve">Visi lankytojai ir dalyviai 2+14+29 </t>
  </si>
  <si>
    <t xml:space="preserve">Steigėjo patvirtintas didžiausias leistinas   pareigybių skaičius </t>
  </si>
  <si>
    <r>
      <t xml:space="preserve">Kultūros centro visi struktūriniai padaliniai ......16........ skaičius </t>
    </r>
    <r>
      <rPr>
        <sz val="8"/>
        <rFont val="Times New Roman"/>
        <family val="1"/>
        <charset val="186"/>
      </rPr>
      <t>(įrašyti)</t>
    </r>
  </si>
  <si>
    <t>KRETINGOS RAJONO SAVIVALDYBĖ</t>
  </si>
  <si>
    <t>J. Pabrėžos g. 1,  LT-97129 Kretinga</t>
  </si>
  <si>
    <t>www.kretingarkc.lt</t>
  </si>
  <si>
    <t>Kretingos rajono kultūros centras</t>
  </si>
  <si>
    <t>Baublių skyrius</t>
  </si>
  <si>
    <t>Budrių skyrius</t>
  </si>
  <si>
    <t>Darbėnų skyrius</t>
  </si>
  <si>
    <t>Grūšlaukės skyrius</t>
  </si>
  <si>
    <t>S. Įpilties skyrius</t>
  </si>
  <si>
    <t>Jokūbavo skyrius</t>
  </si>
  <si>
    <t>Kalniškių  skyrius</t>
  </si>
  <si>
    <t>Kartenos skyrius</t>
  </si>
  <si>
    <t>Kurmaičių skyrius</t>
  </si>
  <si>
    <t>Kūlupėnų skyrius</t>
  </si>
  <si>
    <t>Laukžemės skyrius</t>
  </si>
  <si>
    <t>Lazdininkų  skyrius</t>
  </si>
  <si>
    <t>Raguviškių skyrius</t>
  </si>
  <si>
    <t>Rūdaičių skyrius</t>
  </si>
  <si>
    <t>Šukės skyrius</t>
  </si>
  <si>
    <t>Vydmantų  skyrius</t>
  </si>
  <si>
    <t>* Pastatas pritaikytas neįgaliesiems – neįgaliųjų prieinamumas dalyvauti kultūros centro organizuojamoje veikloje (ne tik pritaikymas įvažiuoti į pastatą)</t>
  </si>
  <si>
    <t>S.Įpilties skyrius</t>
  </si>
  <si>
    <t>Kalniškių skyrius</t>
  </si>
  <si>
    <t>Lazdininkų skyrius</t>
  </si>
  <si>
    <t>Vydmantų skyrius</t>
  </si>
  <si>
    <t xml:space="preserve"> tel. (8 445) 52 082, mob. 8 606 84 405, el. p. info@kretingarkc.lt,</t>
  </si>
  <si>
    <t>PATVIRTINTA</t>
  </si>
  <si>
    <t>sprendimu Nr. T2-</t>
  </si>
  <si>
    <r>
      <t xml:space="preserve">                                      </t>
    </r>
    <r>
      <rPr>
        <b/>
        <sz val="12"/>
        <rFont val="Times New Roman"/>
        <family val="1"/>
        <charset val="186"/>
      </rPr>
      <t xml:space="preserve">  2023 </t>
    </r>
    <r>
      <rPr>
        <b/>
        <sz val="12"/>
        <rFont val="Times New Roman"/>
        <family val="1"/>
        <charset val="204"/>
      </rPr>
      <t xml:space="preserve">M. KULTŪROS CENTRO </t>
    </r>
    <r>
      <rPr>
        <b/>
        <sz val="12"/>
        <rFont val="Times New Roman"/>
        <family val="1"/>
        <charset val="186"/>
      </rPr>
      <t>IR JO STRUKTŪRINIŲ PADALINIŲ</t>
    </r>
    <r>
      <rPr>
        <b/>
        <sz val="12"/>
        <rFont val="Times New Roman"/>
        <family val="1"/>
        <charset val="204"/>
      </rPr>
      <t xml:space="preserve"> METINĖS VEIKLOS ATASKAITA</t>
    </r>
  </si>
  <si>
    <t>KRETINGOS RAJONO KULTŪROS CENTRAS,  biudžetinė įstaiga</t>
  </si>
  <si>
    <t>(Kultūros centro ir jo struktūrinių padalinių metinės veiklos ataskaitos forma)</t>
  </si>
  <si>
    <t>2024 m. sausio 17 d.</t>
  </si>
  <si>
    <t>Lietuvos Respublikos kultūros ministro 23013 m. sausio 16 d. įsakymu</t>
  </si>
  <si>
    <t>Nr. ĮV-25</t>
  </si>
  <si>
    <t>(Lietuvos Respublikos kultūros ministro 2021 m. gruodžio 9 d.</t>
  </si>
  <si>
    <t>įsakymo Nr. ĮV-1396 redakcija)</t>
  </si>
  <si>
    <t>Kretingos rajono savivaldybės tarybos</t>
  </si>
  <si>
    <t>priedas</t>
  </si>
  <si>
    <t>____________________________________</t>
  </si>
  <si>
    <t>2024 m. vasario 29 d. sprendimu Nr. T2-75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</si>
</sst>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1"/>
      <color indexed="8"/>
      <name val="Calibri"/>
      <family val="2"/>
    </font>
    <font>
      <sz val="10"/>
      <color indexed="8"/>
      <name val="Times New Roman"/>
      <family val="1"/>
      <charset val="186"/>
    </font>
    <font>
      <sz val="10"/>
      <color indexed="8"/>
      <name val="Times New Roman"/>
      <family val="1"/>
      <charset val="186"/>
    </font>
    <font>
      <sz val="12"/>
      <color indexed="8"/>
      <name val="Calibri"/>
      <family val="2"/>
    </font>
    <font>
      <b/>
      <sz val="12"/>
      <color indexed="8"/>
      <name val="Times New Roman"/>
      <family val="1"/>
      <charset val="186"/>
    </font>
    <font>
      <sz val="12"/>
      <color indexed="8"/>
      <name val="Times New Roman"/>
      <family val="1"/>
      <charset val="186"/>
    </font>
    <font>
      <sz val="11"/>
      <color indexed="8"/>
      <name val="Times New Roman"/>
      <family val="1"/>
      <charset val="186"/>
    </font>
    <font>
      <sz val="12"/>
      <color indexed="8"/>
      <name val="Times New Roman"/>
      <family val="1"/>
    </font>
    <font>
      <b/>
      <sz val="12"/>
      <color indexed="8"/>
      <name val="Times New Roman"/>
      <family val="1"/>
    </font>
    <font>
      <sz val="10"/>
      <color indexed="8"/>
      <name val="Times New Roman"/>
      <family val="1"/>
    </font>
    <font>
      <sz val="11"/>
      <color indexed="8"/>
      <name val="Times New Roman"/>
      <family val="1"/>
    </font>
    <font>
      <b/>
      <sz val="11"/>
      <color indexed="8"/>
      <name val="Times New Roman"/>
      <family val="1"/>
      <charset val="186"/>
    </font>
    <font>
      <sz val="12"/>
      <color indexed="8"/>
      <name val="Times New Roman"/>
      <family val="1"/>
      <charset val="204"/>
    </font>
    <font>
      <sz val="8"/>
      <name val="Calibri"/>
      <family val="2"/>
    </font>
    <font>
      <sz val="11"/>
      <color indexed="8"/>
      <name val="Times New Roman"/>
      <family val="1"/>
      <charset val="204"/>
    </font>
    <font>
      <b/>
      <sz val="11"/>
      <color indexed="8"/>
      <name val="Times New Roman"/>
      <family val="1"/>
      <charset val="204"/>
    </font>
    <font>
      <b/>
      <sz val="12"/>
      <color indexed="8"/>
      <name val="Times New Roman"/>
      <family val="1"/>
      <charset val="204"/>
    </font>
    <font>
      <sz val="10"/>
      <color indexed="8"/>
      <name val="Times New Roman"/>
      <family val="1"/>
    </font>
    <font>
      <sz val="8"/>
      <color indexed="8"/>
      <name val="Times New Roman"/>
      <family val="1"/>
      <charset val="186"/>
    </font>
    <font>
      <b/>
      <sz val="12"/>
      <color indexed="8"/>
      <name val="Calibri"/>
      <family val="2"/>
      <charset val="186"/>
    </font>
    <font>
      <sz val="11"/>
      <name val="Times New Roman"/>
      <family val="1"/>
      <charset val="204"/>
    </font>
    <font>
      <sz val="11"/>
      <name val="Calibri"/>
      <family val="2"/>
    </font>
    <font>
      <sz val="12"/>
      <name val="Times New Roman"/>
      <family val="1"/>
    </font>
    <font>
      <sz val="12"/>
      <name val="Times New Roman"/>
      <family val="1"/>
      <charset val="204"/>
    </font>
    <font>
      <b/>
      <sz val="14"/>
      <color indexed="8"/>
      <name val="Times New Roman"/>
      <family val="1"/>
    </font>
    <font>
      <i/>
      <sz val="12"/>
      <color indexed="8"/>
      <name val="Times New Roman"/>
      <family val="1"/>
    </font>
    <font>
      <b/>
      <i/>
      <sz val="12"/>
      <color indexed="8"/>
      <name val="Times New Roman"/>
      <family val="1"/>
    </font>
    <font>
      <sz val="11"/>
      <name val="Times New Roman"/>
      <family val="1"/>
      <charset val="186"/>
    </font>
    <font>
      <sz val="11"/>
      <name val="Times New Roman"/>
      <family val="1"/>
    </font>
    <font>
      <sz val="12"/>
      <name val="Calibri"/>
      <family val="2"/>
    </font>
    <font>
      <b/>
      <sz val="12"/>
      <name val="Times New Roman"/>
      <family val="1"/>
      <charset val="204"/>
    </font>
    <font>
      <sz val="12"/>
      <name val="Times New Roman"/>
      <family val="1"/>
      <charset val="186"/>
    </font>
    <font>
      <sz val="11"/>
      <name val="Calibri"/>
      <family val="2"/>
      <charset val="186"/>
    </font>
    <font>
      <sz val="12"/>
      <name val="Calibri"/>
      <family val="2"/>
      <charset val="186"/>
    </font>
    <font>
      <b/>
      <sz val="11"/>
      <name val="Times New Roman"/>
      <family val="1"/>
      <charset val="186"/>
    </font>
    <font>
      <sz val="10"/>
      <name val="Calibri"/>
      <family val="2"/>
    </font>
    <font>
      <i/>
      <sz val="12"/>
      <name val="Times New Roman"/>
      <family val="1"/>
    </font>
    <font>
      <b/>
      <sz val="12"/>
      <name val="Times New Roman"/>
      <family val="1"/>
      <charset val="186"/>
    </font>
    <font>
      <sz val="8"/>
      <name val="Times New Roman"/>
      <family val="1"/>
      <charset val="186"/>
    </font>
    <font>
      <b/>
      <i/>
      <sz val="12"/>
      <name val="Times New Roman"/>
      <family val="1"/>
    </font>
    <font>
      <b/>
      <sz val="10"/>
      <name val="Times New Roman"/>
      <family val="1"/>
      <charset val="204"/>
    </font>
    <font>
      <b/>
      <sz val="11"/>
      <name val="Times New Roman"/>
      <family val="1"/>
      <charset val="204"/>
    </font>
    <font>
      <b/>
      <sz val="11"/>
      <name val="Times New Roman"/>
      <family val="1"/>
    </font>
    <font>
      <sz val="10"/>
      <name val="Times New Roman"/>
      <family val="1"/>
      <charset val="186"/>
    </font>
    <font>
      <sz val="10"/>
      <name val="Calibri"/>
      <family val="2"/>
      <charset val="186"/>
    </font>
    <font>
      <sz val="11"/>
      <color rgb="FFFF0000"/>
      <name val="Calibri"/>
      <family val="2"/>
      <scheme val="minor"/>
    </font>
    <font>
      <sz val="11"/>
      <color theme="1"/>
      <name val="Times New Roman"/>
      <family val="1"/>
      <charset val="186"/>
    </font>
    <font>
      <sz val="11"/>
      <color theme="0" tint="-0.499984740745262"/>
      <name val="Times New Roman"/>
      <family val="1"/>
      <charset val="186"/>
    </font>
    <font>
      <sz val="12"/>
      <color theme="0" tint="-0.499984740745262"/>
      <name val="Times New Roman"/>
      <family val="1"/>
      <charset val="186"/>
    </font>
    <font>
      <sz val="11"/>
      <color theme="1"/>
      <name val="Times New Roman"/>
      <family val="1"/>
    </font>
    <font>
      <sz val="11"/>
      <color theme="0" tint="-0.499984740745262"/>
      <name val="Times New Roman"/>
      <family val="1"/>
    </font>
    <font>
      <sz val="11"/>
      <color rgb="FF0070C0"/>
      <name val="Calibri"/>
      <family val="2"/>
      <scheme val="minor"/>
    </font>
    <font>
      <sz val="11"/>
      <name val="Calibri"/>
      <family val="2"/>
      <scheme val="minor"/>
    </font>
    <font>
      <b/>
      <sz val="12"/>
      <color rgb="FFFF0000"/>
      <name val="Calibri"/>
      <family val="2"/>
      <charset val="186"/>
    </font>
    <font>
      <sz val="10"/>
      <color theme="0" tint="-0.499984740745262"/>
      <name val="Times New Roman"/>
      <family val="1"/>
      <charset val="186"/>
    </font>
    <font>
      <sz val="10"/>
      <color theme="0" tint="-0.499984740745262"/>
      <name val="Calibri"/>
      <family val="2"/>
      <charset val="186"/>
    </font>
    <font>
      <b/>
      <sz val="11"/>
      <name val="Calibri"/>
      <family val="2"/>
      <scheme val="minor"/>
    </font>
    <font>
      <b/>
      <sz val="12"/>
      <color theme="1"/>
      <name val="Times New Roman"/>
      <family val="1"/>
      <charset val="186"/>
    </font>
    <font>
      <b/>
      <sz val="11"/>
      <color theme="1"/>
      <name val="Times New Roman"/>
      <family val="1"/>
      <charset val="186"/>
    </font>
    <font>
      <sz val="10"/>
      <color indexed="8"/>
      <name val="Times New Roman"/>
      <family val="1"/>
      <charset val="204"/>
    </font>
    <font>
      <sz val="12"/>
      <color rgb="FFFF0000"/>
      <name val="Times New Roman"/>
      <family val="1"/>
      <charset val="186"/>
    </font>
    <font>
      <sz val="8"/>
      <name val="Calibri"/>
      <family val="2"/>
      <scheme val="minor"/>
    </font>
    <font>
      <b/>
      <sz val="10"/>
      <color indexed="8"/>
      <name val="Times New Roman"/>
      <family val="1"/>
      <charset val="186"/>
    </font>
    <font>
      <b/>
      <sz val="12"/>
      <name val="Times New Roman"/>
      <family val="1"/>
    </font>
    <font>
      <sz val="12"/>
      <color rgb="FFFF0000"/>
      <name val="Times New Roman"/>
      <family val="1"/>
    </font>
    <font>
      <sz val="12"/>
      <color theme="0"/>
      <name val="Times New Roman"/>
      <family val="1"/>
    </font>
    <font>
      <b/>
      <sz val="12"/>
      <color theme="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276">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applyAlignment="1">
      <alignment horizontal="center"/>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7" fillId="0" borderId="0" xfId="0" applyFont="1" applyAlignment="1">
      <alignment horizontal="center"/>
    </xf>
    <xf numFmtId="0" fontId="7" fillId="0" borderId="0" xfId="0" applyFont="1"/>
    <xf numFmtId="0" fontId="7" fillId="0" borderId="1" xfId="0" applyFont="1" applyBorder="1"/>
    <xf numFmtId="0" fontId="3"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5" fillId="0" borderId="0" xfId="0" applyFont="1"/>
    <xf numFmtId="0" fontId="16" fillId="0" borderId="0" xfId="0" applyFont="1" applyAlignment="1">
      <alignment horizontal="center"/>
    </xf>
    <xf numFmtId="0" fontId="8" fillId="0" borderId="1" xfId="0" applyFont="1" applyBorder="1"/>
    <xf numFmtId="0" fontId="13" fillId="0" borderId="0" xfId="0" applyFont="1" applyAlignment="1">
      <alignment horizontal="center" wrapText="1"/>
    </xf>
    <xf numFmtId="0" fontId="17" fillId="0" borderId="0" xfId="0" applyFont="1" applyAlignment="1">
      <alignment horizontal="center"/>
    </xf>
    <xf numFmtId="0" fontId="18" fillId="0" borderId="0" xfId="0" applyFont="1" applyAlignment="1">
      <alignment horizontal="center"/>
    </xf>
    <xf numFmtId="0" fontId="5" fillId="0" borderId="2" xfId="0" applyFont="1" applyBorder="1" applyAlignment="1">
      <alignment vertical="top" wrapText="1"/>
    </xf>
    <xf numFmtId="0" fontId="10" fillId="0" borderId="0" xfId="0" applyFont="1"/>
    <xf numFmtId="0" fontId="20" fillId="0" borderId="0" xfId="0" applyFont="1" applyAlignment="1">
      <alignment horizontal="center"/>
    </xf>
    <xf numFmtId="0" fontId="4" fillId="0" borderId="0" xfId="0" applyFont="1" applyAlignment="1">
      <alignment horizontal="center"/>
    </xf>
    <xf numFmtId="0" fontId="15" fillId="2" borderId="1" xfId="0" applyFont="1" applyFill="1" applyBorder="1" applyAlignment="1">
      <alignment horizontal="center" vertical="top" wrapText="1"/>
    </xf>
    <xf numFmtId="0" fontId="1" fillId="0" borderId="0" xfId="0" applyFont="1"/>
    <xf numFmtId="0" fontId="13" fillId="0" borderId="1" xfId="0" applyFont="1" applyBorder="1" applyAlignment="1">
      <alignment horizontal="center" vertical="top" wrapText="1"/>
    </xf>
    <xf numFmtId="0" fontId="15" fillId="0" borderId="1" xfId="0" applyFont="1" applyBorder="1" applyAlignment="1">
      <alignment vertical="top" wrapText="1"/>
    </xf>
    <xf numFmtId="0" fontId="13" fillId="0" borderId="1" xfId="0" applyFont="1" applyBorder="1" applyAlignment="1">
      <alignment vertical="top" wrapText="1"/>
    </xf>
    <xf numFmtId="0" fontId="5" fillId="0" borderId="1" xfId="0" applyFont="1" applyBorder="1" applyAlignment="1">
      <alignment vertical="top" wrapText="1"/>
    </xf>
    <xf numFmtId="0" fontId="7" fillId="0" borderId="1" xfId="0" applyFont="1" applyBorder="1" applyAlignment="1">
      <alignment horizontal="center" textRotation="90" wrapText="1"/>
    </xf>
    <xf numFmtId="0" fontId="47" fillId="0" borderId="1" xfId="0" applyFont="1" applyBorder="1" applyAlignment="1">
      <alignment horizontal="center" textRotation="90"/>
    </xf>
    <xf numFmtId="0" fontId="10" fillId="0" borderId="0" xfId="0" applyFont="1" applyAlignment="1">
      <alignment horizontal="center"/>
    </xf>
    <xf numFmtId="0" fontId="21" fillId="0" borderId="1" xfId="0" applyFont="1" applyBorder="1" applyAlignment="1">
      <alignment horizontal="center" vertical="center" textRotation="90" wrapText="1"/>
    </xf>
    <xf numFmtId="0" fontId="21" fillId="0" borderId="1" xfId="0" applyFont="1" applyBorder="1" applyAlignment="1">
      <alignment horizontal="center" vertical="center" textRotation="9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7" fillId="0" borderId="0" xfId="0" applyFont="1"/>
    <xf numFmtId="0" fontId="48" fillId="0" borderId="0" xfId="0" applyFont="1"/>
    <xf numFmtId="0" fontId="49" fillId="0" borderId="0" xfId="0" applyFont="1"/>
    <xf numFmtId="0" fontId="11" fillId="2" borderId="1" xfId="0" applyFont="1" applyFill="1" applyBorder="1" applyAlignment="1">
      <alignment horizontal="center" vertical="center" wrapText="1"/>
    </xf>
    <xf numFmtId="0" fontId="50" fillId="0" borderId="1" xfId="0" applyFont="1" applyBorder="1" applyAlignment="1">
      <alignment horizontal="center" vertical="center"/>
    </xf>
    <xf numFmtId="0" fontId="11" fillId="0" borderId="1" xfId="0" applyFont="1" applyBorder="1" applyAlignment="1">
      <alignment horizontal="center" vertical="center" wrapText="1"/>
    </xf>
    <xf numFmtId="0" fontId="24" fillId="0" borderId="0" xfId="0" applyFont="1"/>
    <xf numFmtId="0" fontId="16" fillId="0" borderId="2" xfId="0" applyFont="1" applyBorder="1" applyAlignment="1">
      <alignment vertical="top" wrapText="1"/>
    </xf>
    <xf numFmtId="0" fontId="15" fillId="0" borderId="1" xfId="0" applyFont="1" applyBorder="1" applyAlignment="1">
      <alignment horizontal="center" vertical="top" wrapText="1"/>
    </xf>
    <xf numFmtId="0" fontId="1" fillId="2" borderId="0" xfId="0" applyFont="1" applyFill="1"/>
    <xf numFmtId="0" fontId="12" fillId="0" borderId="0" xfId="0" applyFont="1" applyAlignment="1">
      <alignment horizontal="left" indent="3"/>
    </xf>
    <xf numFmtId="0" fontId="11" fillId="0" borderId="4" xfId="0" applyFont="1" applyBorder="1"/>
    <xf numFmtId="0" fontId="11" fillId="0" borderId="2" xfId="0" applyFont="1" applyBorder="1"/>
    <xf numFmtId="0" fontId="11" fillId="0" borderId="0" xfId="0" applyFont="1" applyAlignment="1">
      <alignment wrapText="1"/>
    </xf>
    <xf numFmtId="0" fontId="5" fillId="0" borderId="2" xfId="0" applyFont="1" applyBorder="1"/>
    <xf numFmtId="0" fontId="11" fillId="3" borderId="1" xfId="0" applyFont="1" applyFill="1" applyBorder="1" applyAlignment="1">
      <alignment horizontal="center" vertical="center" wrapText="1"/>
    </xf>
    <xf numFmtId="0" fontId="52" fillId="0" borderId="0" xfId="0" applyFont="1"/>
    <xf numFmtId="0" fontId="24" fillId="0" borderId="0" xfId="0" applyFont="1" applyAlignment="1">
      <alignment horizontal="left"/>
    </xf>
    <xf numFmtId="0" fontId="53" fillId="0" borderId="0" xfId="0" applyFont="1"/>
    <xf numFmtId="0" fontId="30" fillId="0" borderId="0" xfId="0" applyFont="1"/>
    <xf numFmtId="0" fontId="28" fillId="0" borderId="1" xfId="0" applyFont="1" applyBorder="1" applyAlignment="1">
      <alignment horizontal="center" vertical="top"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33" fillId="2" borderId="0" xfId="0" applyFont="1" applyFill="1"/>
    <xf numFmtId="0" fontId="28" fillId="2" borderId="0" xfId="0" applyFont="1" applyFill="1"/>
    <xf numFmtId="0" fontId="34" fillId="0" borderId="0" xfId="0" applyFont="1"/>
    <xf numFmtId="0" fontId="35" fillId="0" borderId="1" xfId="0" applyFont="1" applyBorder="1" applyAlignment="1">
      <alignment horizontal="center" vertical="top" wrapText="1"/>
    </xf>
    <xf numFmtId="0" fontId="34" fillId="0" borderId="1" xfId="0" applyFont="1" applyBorder="1" applyAlignment="1">
      <alignment horizontal="center" vertical="center"/>
    </xf>
    <xf numFmtId="0" fontId="32" fillId="0" borderId="1" xfId="0" applyFont="1" applyBorder="1" applyAlignment="1">
      <alignment horizontal="center" vertical="top" wrapText="1"/>
    </xf>
    <xf numFmtId="0" fontId="29" fillId="0" borderId="1" xfId="0" applyFont="1" applyBorder="1" applyAlignment="1">
      <alignment horizontal="center" vertical="center" wrapText="1"/>
    </xf>
    <xf numFmtId="0" fontId="29" fillId="0" borderId="0" xfId="0" applyFont="1"/>
    <xf numFmtId="0" fontId="54" fillId="0" borderId="0" xfId="0" applyFont="1" applyAlignment="1">
      <alignment horizontal="center"/>
    </xf>
    <xf numFmtId="0" fontId="46" fillId="0" borderId="0" xfId="0" applyFont="1"/>
    <xf numFmtId="0" fontId="29" fillId="0" borderId="2" xfId="0" applyFont="1" applyBorder="1" applyAlignment="1">
      <alignment horizontal="center" vertical="center" wrapText="1"/>
    </xf>
    <xf numFmtId="0" fontId="29" fillId="2" borderId="1" xfId="0" applyFont="1" applyFill="1" applyBorder="1" applyAlignment="1">
      <alignment horizontal="center" vertical="center" wrapText="1"/>
    </xf>
    <xf numFmtId="0" fontId="2" fillId="0" borderId="0" xfId="0" applyFont="1"/>
    <xf numFmtId="0" fontId="41" fillId="0" borderId="0" xfId="0" applyFont="1" applyAlignment="1">
      <alignment horizontal="left"/>
    </xf>
    <xf numFmtId="0" fontId="42" fillId="0" borderId="0" xfId="0" applyFont="1"/>
    <xf numFmtId="0" fontId="29" fillId="0" borderId="1" xfId="0" applyFont="1" applyBorder="1"/>
    <xf numFmtId="0" fontId="29" fillId="0" borderId="5" xfId="0" applyFont="1" applyBorder="1" applyAlignment="1">
      <alignment horizontal="center" vertical="center" wrapText="1"/>
    </xf>
    <xf numFmtId="0" fontId="29" fillId="0" borderId="1" xfId="0" applyFont="1" applyBorder="1" applyAlignment="1">
      <alignment horizontal="center" vertical="top" wrapText="1"/>
    </xf>
    <xf numFmtId="0" fontId="28" fillId="0" borderId="1" xfId="0" applyFont="1" applyBorder="1" applyAlignment="1">
      <alignment horizontal="center" vertical="center"/>
    </xf>
    <xf numFmtId="0" fontId="35" fillId="0" borderId="2" xfId="0" applyFont="1" applyBorder="1" applyAlignment="1">
      <alignment vertical="top" wrapText="1"/>
    </xf>
    <xf numFmtId="0" fontId="44" fillId="0" borderId="0" xfId="0" applyFont="1"/>
    <xf numFmtId="0" fontId="45" fillId="0" borderId="0" xfId="0" applyFont="1"/>
    <xf numFmtId="0" fontId="22" fillId="0" borderId="0" xfId="0" applyFont="1"/>
    <xf numFmtId="0" fontId="36" fillId="0" borderId="0" xfId="0" applyFont="1"/>
    <xf numFmtId="0" fontId="28" fillId="0" borderId="0" xfId="0" applyFont="1"/>
    <xf numFmtId="0" fontId="7" fillId="0" borderId="2" xfId="0" applyFont="1" applyBorder="1" applyAlignment="1">
      <alignment horizontal="center" vertical="center"/>
    </xf>
    <xf numFmtId="0" fontId="51" fillId="0" borderId="1" xfId="0" applyFont="1" applyBorder="1" applyAlignment="1">
      <alignment vertical="top" wrapText="1"/>
    </xf>
    <xf numFmtId="0" fontId="55" fillId="0" borderId="0" xfId="0" applyFont="1"/>
    <xf numFmtId="0" fontId="56" fillId="0" borderId="0" xfId="0" applyFont="1"/>
    <xf numFmtId="0" fontId="55" fillId="0" borderId="0" xfId="0" applyFont="1" applyAlignment="1">
      <alignment vertical="center"/>
    </xf>
    <xf numFmtId="0" fontId="38" fillId="0" borderId="0" xfId="0" applyFont="1"/>
    <xf numFmtId="0" fontId="31" fillId="0" borderId="0" xfId="0" applyFont="1"/>
    <xf numFmtId="0" fontId="57" fillId="0" borderId="0" xfId="0" applyFont="1"/>
    <xf numFmtId="0" fontId="34" fillId="0" borderId="1" xfId="0" applyFont="1" applyBorder="1" applyAlignment="1">
      <alignment horizontal="center" vertical="top"/>
    </xf>
    <xf numFmtId="0" fontId="6"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29" fillId="0" borderId="1" xfId="0" applyFont="1" applyBorder="1" applyAlignment="1">
      <alignment horizontal="center" vertical="center"/>
    </xf>
    <xf numFmtId="0" fontId="35" fillId="0" borderId="2" xfId="0" applyFont="1" applyBorder="1" applyAlignment="1">
      <alignment horizontal="center" vertical="center" wrapText="1"/>
    </xf>
    <xf numFmtId="0" fontId="58" fillId="0" borderId="0" xfId="0" applyFont="1" applyAlignment="1">
      <alignment vertical="center"/>
    </xf>
    <xf numFmtId="0" fontId="58" fillId="0" borderId="0" xfId="0" applyFont="1"/>
    <xf numFmtId="0" fontId="53" fillId="0" borderId="0" xfId="0" applyFont="1" applyAlignment="1">
      <alignment horizontal="left" vertical="top" wrapText="1"/>
    </xf>
    <xf numFmtId="0" fontId="2" fillId="0" borderId="1" xfId="0" applyFont="1" applyBorder="1" applyAlignment="1">
      <alignment vertical="top" wrapText="1"/>
    </xf>
    <xf numFmtId="0" fontId="12" fillId="0" borderId="10" xfId="0" applyFont="1" applyBorder="1"/>
    <xf numFmtId="0" fontId="0" fillId="0" borderId="10" xfId="0" applyBorder="1"/>
    <xf numFmtId="0" fontId="60" fillId="0" borderId="1" xfId="0" applyFont="1" applyBorder="1" applyAlignment="1">
      <alignment vertical="top" wrapText="1"/>
    </xf>
    <xf numFmtId="0" fontId="13" fillId="0" borderId="1" xfId="0" applyFont="1" applyBorder="1" applyAlignment="1">
      <alignment horizontal="center" vertical="center" wrapText="1"/>
    </xf>
    <xf numFmtId="0" fontId="1" fillId="0" borderId="1" xfId="0" applyFont="1" applyBorder="1"/>
    <xf numFmtId="0" fontId="6" fillId="0" borderId="1" xfId="0" applyFont="1" applyBorder="1" applyAlignment="1">
      <alignment horizontal="center" vertical="center"/>
    </xf>
    <xf numFmtId="0" fontId="44" fillId="0" borderId="1" xfId="0" applyFont="1" applyBorder="1" applyAlignment="1">
      <alignment vertical="center" wrapText="1"/>
    </xf>
    <xf numFmtId="0" fontId="0" fillId="0" borderId="1" xfId="0" applyBorder="1"/>
    <xf numFmtId="0" fontId="24" fillId="0" borderId="1" xfId="0" applyFont="1" applyBorder="1" applyAlignment="1">
      <alignment horizontal="center" vertical="center" wrapText="1"/>
    </xf>
    <xf numFmtId="0" fontId="5" fillId="0" borderId="1" xfId="0" applyFont="1" applyBorder="1" applyAlignment="1">
      <alignment horizontal="center" vertical="top" wrapText="1"/>
    </xf>
    <xf numFmtId="1" fontId="32" fillId="0" borderId="1" xfId="0" applyNumberFormat="1" applyFont="1" applyBorder="1" applyAlignment="1">
      <alignment horizontal="center" vertical="center" wrapText="1"/>
    </xf>
    <xf numFmtId="0" fontId="44" fillId="0" borderId="1" xfId="0" applyFont="1" applyBorder="1" applyAlignment="1">
      <alignment horizontal="left" vertical="center" wrapText="1"/>
    </xf>
    <xf numFmtId="1" fontId="38" fillId="0" borderId="1" xfId="0" applyNumberFormat="1" applyFont="1" applyBorder="1" applyAlignment="1">
      <alignment horizontal="center" vertical="center" wrapText="1"/>
    </xf>
    <xf numFmtId="0" fontId="38" fillId="0" borderId="1" xfId="0" applyFont="1" applyBorder="1" applyAlignment="1">
      <alignment horizontal="center" vertical="top" wrapText="1"/>
    </xf>
    <xf numFmtId="1" fontId="38"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7" fillId="0" borderId="10" xfId="0" applyFont="1" applyBorder="1"/>
    <xf numFmtId="0" fontId="28" fillId="0" borderId="1" xfId="0" applyFont="1" applyBorder="1" applyAlignment="1">
      <alignment vertical="top" wrapText="1"/>
    </xf>
    <xf numFmtId="0" fontId="6" fillId="0" borderId="3" xfId="0" applyFont="1" applyBorder="1" applyAlignment="1">
      <alignment horizontal="center" vertical="center"/>
    </xf>
    <xf numFmtId="0" fontId="15" fillId="0" borderId="10" xfId="0" applyFont="1" applyBorder="1"/>
    <xf numFmtId="0" fontId="13" fillId="0" borderId="10" xfId="0" applyFont="1" applyBorder="1"/>
    <xf numFmtId="0" fontId="12" fillId="0" borderId="1" xfId="0" applyFont="1" applyBorder="1" applyAlignment="1">
      <alignment horizontal="center" vertical="center"/>
    </xf>
    <xf numFmtId="0" fontId="63" fillId="0" borderId="1" xfId="0" applyFont="1" applyBorder="1" applyAlignment="1">
      <alignment horizontal="center" vertical="center" wrapText="1"/>
    </xf>
    <xf numFmtId="0" fontId="44" fillId="3" borderId="1" xfId="0" applyFont="1" applyFill="1" applyBorder="1" applyAlignment="1">
      <alignment vertical="center" wrapText="1"/>
    </xf>
    <xf numFmtId="0" fontId="32" fillId="3"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7" fillId="0" borderId="1" xfId="0" applyFont="1" applyBorder="1" applyAlignment="1">
      <alignment horizontal="center" vertical="top" wrapText="1"/>
    </xf>
    <xf numFmtId="0" fontId="66" fillId="0" borderId="0" xfId="0" applyFont="1"/>
    <xf numFmtId="0" fontId="66" fillId="0" borderId="0" xfId="0" applyFont="1" applyAlignment="1">
      <alignment horizontal="center" wrapText="1"/>
    </xf>
    <xf numFmtId="0" fontId="67" fillId="0" borderId="0" xfId="0" applyFont="1" applyAlignment="1">
      <alignment horizontal="center" wrapText="1"/>
    </xf>
    <xf numFmtId="0" fontId="6" fillId="3" borderId="1" xfId="0" applyFont="1" applyFill="1" applyBorder="1" applyAlignment="1">
      <alignment horizontal="center" vertical="center"/>
    </xf>
    <xf numFmtId="0" fontId="32" fillId="3" borderId="1" xfId="0" applyFont="1" applyFill="1" applyBorder="1" applyAlignment="1">
      <alignment horizontal="center" vertical="center"/>
    </xf>
    <xf numFmtId="0" fontId="7" fillId="3" borderId="1" xfId="0" applyFont="1" applyFill="1" applyBorder="1"/>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38"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8" fillId="3" borderId="2" xfId="0" applyFont="1" applyFill="1" applyBorder="1" applyAlignment="1">
      <alignment horizontal="center" vertical="center" wrapText="1"/>
    </xf>
    <xf numFmtId="1" fontId="38" fillId="3" borderId="1" xfId="0" applyNumberFormat="1" applyFont="1" applyFill="1" applyBorder="1" applyAlignment="1">
      <alignment horizontal="center" vertical="center" wrapText="1"/>
    </xf>
    <xf numFmtId="1" fontId="38" fillId="3" borderId="3" xfId="0" applyNumberFormat="1" applyFont="1" applyFill="1" applyBorder="1" applyAlignment="1">
      <alignment horizontal="center" vertical="center" wrapText="1"/>
    </xf>
    <xf numFmtId="1" fontId="32" fillId="3" borderId="1" xfId="0" applyNumberFormat="1" applyFont="1" applyFill="1" applyBorder="1" applyAlignment="1">
      <alignment horizontal="center" vertical="center" wrapText="1"/>
    </xf>
    <xf numFmtId="49" fontId="38" fillId="0" borderId="1" xfId="0" applyNumberFormat="1" applyFont="1" applyBorder="1" applyAlignment="1">
      <alignment horizontal="center" vertical="center" wrapText="1"/>
    </xf>
    <xf numFmtId="0" fontId="2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65" fillId="3" borderId="1" xfId="0" applyFont="1" applyFill="1" applyBorder="1" applyAlignment="1">
      <alignment horizontal="center" vertical="center" wrapText="1"/>
    </xf>
    <xf numFmtId="0" fontId="61" fillId="3"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5" fillId="0" borderId="0" xfId="0" applyFont="1" applyAlignment="1">
      <alignment horizontal="center" wrapText="1"/>
    </xf>
    <xf numFmtId="0" fontId="28" fillId="0" borderId="0" xfId="0" applyFont="1" applyAlignment="1">
      <alignment horizontal="left" vertical="top" wrapText="1"/>
    </xf>
    <xf numFmtId="0" fontId="28" fillId="0" borderId="0" xfId="0" applyFont="1" applyAlignment="1">
      <alignment horizontal="left" vertical="top" wrapText="1"/>
    </xf>
    <xf numFmtId="0" fontId="53" fillId="0" borderId="0" xfId="0" applyFont="1" applyAlignment="1">
      <alignment horizontal="left" vertical="top" wrapText="1"/>
    </xf>
    <xf numFmtId="0" fontId="13"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xf>
    <xf numFmtId="0" fontId="29" fillId="0" borderId="0" xfId="0" applyFont="1" applyAlignment="1">
      <alignment horizontal="left" wrapText="1"/>
    </xf>
    <xf numFmtId="0" fontId="53" fillId="0" borderId="0" xfId="0" applyFont="1" applyAlignment="1">
      <alignment horizontal="left"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53" fillId="0" borderId="7" xfId="0" applyFont="1" applyBorder="1" applyAlignment="1">
      <alignment horizontal="center"/>
    </xf>
    <xf numFmtId="0" fontId="53" fillId="0" borderId="8" xfId="0" applyFont="1" applyBorder="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53" fillId="0" borderId="10" xfId="0" applyFont="1" applyBorder="1" applyAlignment="1">
      <alignment horizontal="center"/>
    </xf>
    <xf numFmtId="0" fontId="53" fillId="0" borderId="4" xfId="0" applyFont="1" applyBorder="1" applyAlignment="1">
      <alignment horizontal="center"/>
    </xf>
    <xf numFmtId="0" fontId="59" fillId="0" borderId="10" xfId="0" applyFont="1" applyBorder="1" applyAlignment="1">
      <alignment horizontal="left" vertical="center"/>
    </xf>
    <xf numFmtId="0" fontId="47" fillId="0" borderId="10" xfId="0" applyFont="1" applyBorder="1" applyAlignment="1">
      <alignment horizontal="left"/>
    </xf>
    <xf numFmtId="0" fontId="53" fillId="0" borderId="0" xfId="0" applyFont="1" applyAlignment="1">
      <alignment horizontal="center" vertical="top" wrapText="1"/>
    </xf>
    <xf numFmtId="0" fontId="32" fillId="0" borderId="0" xfId="0" applyFont="1" applyAlignment="1">
      <alignment horizontal="left" vertical="top" wrapText="1"/>
    </xf>
    <xf numFmtId="0" fontId="15" fillId="0" borderId="1" xfId="0" applyFont="1" applyBorder="1" applyAlignment="1">
      <alignment horizontal="center"/>
    </xf>
    <xf numFmtId="0" fontId="47" fillId="0" borderId="1" xfId="0" applyFont="1" applyBorder="1" applyAlignment="1">
      <alignment horizontal="center" wrapText="1"/>
    </xf>
    <xf numFmtId="0" fontId="0" fillId="0" borderId="11" xfId="0" applyBorder="1" applyAlignment="1">
      <alignment horizontal="center"/>
    </xf>
    <xf numFmtId="0" fontId="15" fillId="0" borderId="12" xfId="0" applyFont="1" applyBorder="1" applyAlignment="1">
      <alignment horizontal="center" vertical="top" wrapText="1"/>
    </xf>
    <xf numFmtId="0" fontId="15" fillId="0" borderId="2" xfId="0" applyFont="1" applyBorder="1" applyAlignment="1">
      <alignment horizontal="center" vertical="top" wrapText="1"/>
    </xf>
    <xf numFmtId="0" fontId="21" fillId="0" borderId="6" xfId="0" applyFont="1" applyBorder="1" applyAlignment="1">
      <alignment horizontal="center" wrapText="1"/>
    </xf>
    <xf numFmtId="0" fontId="22" fillId="0" borderId="8" xfId="0" applyFont="1" applyBorder="1" applyAlignment="1">
      <alignment horizontal="center" wrapText="1"/>
    </xf>
    <xf numFmtId="0" fontId="15" fillId="0" borderId="1" xfId="0" applyFont="1" applyBorder="1" applyAlignment="1">
      <alignment horizontal="center" wrapText="1"/>
    </xf>
    <xf numFmtId="0" fontId="15" fillId="0" borderId="12" xfId="0" applyFont="1" applyBorder="1" applyAlignment="1">
      <alignment horizontal="center" vertical="center" wrapText="1"/>
    </xf>
    <xf numFmtId="0" fontId="15"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3" xfId="0" applyFont="1" applyBorder="1" applyAlignment="1">
      <alignment horizontal="center" vertical="center" wrapText="1"/>
    </xf>
    <xf numFmtId="0" fontId="28" fillId="0" borderId="1" xfId="0" applyFont="1" applyBorder="1" applyAlignment="1">
      <alignment horizontal="center" vertical="top" wrapText="1"/>
    </xf>
    <xf numFmtId="0" fontId="7" fillId="0" borderId="12" xfId="0" applyFont="1" applyBorder="1" applyAlignment="1">
      <alignment horizontal="center" vertical="top" wrapText="1"/>
    </xf>
    <xf numFmtId="0" fontId="7" fillId="0" borderId="2" xfId="0" applyFont="1" applyBorder="1" applyAlignment="1">
      <alignment horizontal="center" vertical="top" wrapText="1"/>
    </xf>
    <xf numFmtId="0" fontId="28" fillId="0" borderId="12" xfId="0" applyFont="1" applyBorder="1" applyAlignment="1">
      <alignment horizontal="center" vertical="top" wrapText="1"/>
    </xf>
    <xf numFmtId="0" fontId="28" fillId="0" borderId="2" xfId="0" applyFont="1" applyBorder="1" applyAlignment="1">
      <alignment horizontal="center" vertical="top" wrapText="1"/>
    </xf>
    <xf numFmtId="0" fontId="7" fillId="0" borderId="1" xfId="0" applyFont="1" applyBorder="1" applyAlignment="1">
      <alignment horizontal="center" vertical="top" wrapText="1"/>
    </xf>
    <xf numFmtId="0" fontId="0" fillId="0" borderId="0" xfId="0" applyAlignment="1">
      <alignment horizontal="left" vertic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1" xfId="0" applyFont="1" applyBorder="1" applyAlignment="1">
      <alignment horizontal="center" vertical="top"/>
    </xf>
    <xf numFmtId="0" fontId="7" fillId="0" borderId="12" xfId="0" applyFont="1" applyBorder="1" applyAlignment="1">
      <alignment horizontal="left" textRotation="90" wrapText="1"/>
    </xf>
    <xf numFmtId="0" fontId="7" fillId="0" borderId="13" xfId="0" applyFont="1" applyBorder="1" applyAlignment="1">
      <alignment horizontal="left" textRotation="90" wrapText="1"/>
    </xf>
    <xf numFmtId="0" fontId="7" fillId="0" borderId="12" xfId="0" applyFont="1" applyBorder="1" applyAlignment="1">
      <alignment horizontal="center" textRotation="90" wrapText="1"/>
    </xf>
    <xf numFmtId="0" fontId="7" fillId="0" borderId="13" xfId="0" applyFont="1" applyBorder="1" applyAlignment="1">
      <alignment horizontal="center" textRotation="90" wrapText="1"/>
    </xf>
    <xf numFmtId="0" fontId="12" fillId="0" borderId="10" xfId="0" applyFont="1" applyBorder="1" applyAlignment="1">
      <alignment horizontal="center"/>
    </xf>
    <xf numFmtId="0" fontId="2" fillId="0" borderId="1" xfId="0" applyFont="1" applyBorder="1" applyAlignment="1">
      <alignment vertical="top" wrapText="1"/>
    </xf>
    <xf numFmtId="0" fontId="7" fillId="0" borderId="1" xfId="0" applyFont="1" applyBorder="1" applyAlignment="1">
      <alignment horizontal="center"/>
    </xf>
    <xf numFmtId="0" fontId="28" fillId="3" borderId="12" xfId="0" applyFont="1" applyFill="1" applyBorder="1" applyAlignment="1">
      <alignment horizontal="center" textRotation="90" wrapText="1"/>
    </xf>
    <xf numFmtId="0" fontId="28" fillId="3" borderId="13" xfId="0" applyFont="1" applyFill="1" applyBorder="1" applyAlignment="1">
      <alignment horizontal="center" textRotation="90" wrapText="1"/>
    </xf>
    <xf numFmtId="0" fontId="28" fillId="3" borderId="2" xfId="0" applyFont="1" applyFill="1" applyBorder="1" applyAlignment="1">
      <alignment horizontal="center" textRotation="90" wrapText="1"/>
    </xf>
    <xf numFmtId="0" fontId="28" fillId="0" borderId="1" xfId="0" applyFont="1" applyBorder="1" applyAlignment="1">
      <alignment horizont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10" xfId="0" applyFont="1" applyBorder="1" applyAlignment="1">
      <alignment horizontal="center"/>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2" xfId="0" applyFont="1" applyBorder="1" applyAlignment="1">
      <alignment horizont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9" fillId="0" borderId="12" xfId="0" applyFont="1" applyBorder="1" applyAlignment="1">
      <alignment horizontal="left" textRotation="90" wrapText="1"/>
    </xf>
    <xf numFmtId="0" fontId="9" fillId="0" borderId="13" xfId="0" applyFont="1" applyBorder="1" applyAlignment="1">
      <alignment horizontal="left" textRotation="90" wrapText="1"/>
    </xf>
    <xf numFmtId="0" fontId="9" fillId="0" borderId="2" xfId="0" applyFont="1" applyBorder="1" applyAlignment="1">
      <alignment horizontal="left" textRotation="90" wrapText="1"/>
    </xf>
    <xf numFmtId="0" fontId="8" fillId="0" borderId="12" xfId="0" applyFont="1" applyBorder="1" applyAlignment="1">
      <alignment horizontal="left" textRotation="90" wrapText="1"/>
    </xf>
    <xf numFmtId="0" fontId="8" fillId="0" borderId="13" xfId="0" applyFont="1" applyBorder="1" applyAlignment="1">
      <alignment horizontal="left" textRotation="90" wrapText="1"/>
    </xf>
    <xf numFmtId="0" fontId="8" fillId="0" borderId="2" xfId="0" applyFont="1" applyBorder="1" applyAlignment="1">
      <alignment horizontal="left" textRotation="90" wrapText="1"/>
    </xf>
    <xf numFmtId="0" fontId="8" fillId="0" borderId="12" xfId="0" applyFont="1" applyBorder="1" applyAlignment="1">
      <alignment horizontal="center" textRotation="90" wrapText="1"/>
    </xf>
    <xf numFmtId="0" fontId="8" fillId="0" borderId="13" xfId="0" applyFont="1" applyBorder="1" applyAlignment="1">
      <alignment horizontal="center" textRotation="90" wrapText="1"/>
    </xf>
    <xf numFmtId="0" fontId="8" fillId="0" borderId="2" xfId="0" applyFont="1" applyBorder="1" applyAlignment="1">
      <alignment horizontal="center" textRotation="90" wrapText="1"/>
    </xf>
    <xf numFmtId="0" fontId="23" fillId="0" borderId="12" xfId="0" applyFont="1" applyBorder="1" applyAlignment="1">
      <alignment horizontal="center" textRotation="90" wrapText="1"/>
    </xf>
    <xf numFmtId="0" fontId="23" fillId="0" borderId="13" xfId="0" applyFont="1" applyBorder="1" applyAlignment="1">
      <alignment horizontal="center" textRotation="90" wrapText="1"/>
    </xf>
    <xf numFmtId="0" fontId="23" fillId="0" borderId="2" xfId="0" applyFont="1" applyBorder="1" applyAlignment="1">
      <alignment horizontal="center" textRotation="90" wrapText="1"/>
    </xf>
    <xf numFmtId="0" fontId="23" fillId="0" borderId="12" xfId="0" applyFont="1" applyBorder="1" applyAlignment="1">
      <alignment horizontal="left" textRotation="90" wrapText="1"/>
    </xf>
    <xf numFmtId="0" fontId="23" fillId="0" borderId="13" xfId="0" applyFont="1" applyBorder="1" applyAlignment="1">
      <alignment horizontal="left" textRotation="90" wrapText="1"/>
    </xf>
    <xf numFmtId="0" fontId="23" fillId="0" borderId="2" xfId="0" applyFont="1" applyBorder="1" applyAlignment="1">
      <alignment horizontal="left" textRotation="90" wrapText="1"/>
    </xf>
    <xf numFmtId="0" fontId="64" fillId="0" borderId="12" xfId="0" applyFont="1" applyBorder="1" applyAlignment="1">
      <alignment horizontal="left" textRotation="90" wrapText="1"/>
    </xf>
    <xf numFmtId="0" fontId="64" fillId="0" borderId="13" xfId="0" applyFont="1" applyBorder="1" applyAlignment="1">
      <alignment horizontal="left" textRotation="90" wrapText="1"/>
    </xf>
    <xf numFmtId="0" fontId="64" fillId="0" borderId="2" xfId="0" applyFont="1" applyBorder="1" applyAlignment="1">
      <alignment horizontal="left" textRotation="90" wrapText="1"/>
    </xf>
    <xf numFmtId="0" fontId="26" fillId="3" borderId="12" xfId="0" applyFont="1" applyFill="1" applyBorder="1" applyAlignment="1">
      <alignment horizontal="center" textRotation="90" wrapText="1"/>
    </xf>
    <xf numFmtId="0" fontId="26" fillId="3" borderId="2" xfId="0" applyFont="1" applyFill="1" applyBorder="1" applyAlignment="1">
      <alignment horizontal="center" textRotation="90" wrapText="1"/>
    </xf>
    <xf numFmtId="0" fontId="40" fillId="3" borderId="12" xfId="0" applyFont="1" applyFill="1" applyBorder="1" applyAlignment="1">
      <alignment horizontal="center" textRotation="90" wrapText="1"/>
    </xf>
    <xf numFmtId="0" fontId="40" fillId="3" borderId="2" xfId="0" applyFont="1" applyFill="1" applyBorder="1" applyAlignment="1">
      <alignment horizontal="center" textRotation="90" wrapText="1"/>
    </xf>
    <xf numFmtId="0" fontId="37" fillId="0" borderId="12" xfId="0" applyFont="1" applyBorder="1" applyAlignment="1">
      <alignment horizontal="center" textRotation="90" wrapText="1"/>
    </xf>
    <xf numFmtId="0" fontId="37" fillId="0" borderId="2" xfId="0" applyFont="1" applyBorder="1" applyAlignment="1">
      <alignment horizontal="center" textRotation="90" wrapText="1"/>
    </xf>
    <xf numFmtId="0" fontId="37" fillId="3" borderId="12" xfId="0" applyFont="1" applyFill="1" applyBorder="1" applyAlignment="1">
      <alignment horizontal="center" textRotation="90" wrapText="1"/>
    </xf>
    <xf numFmtId="0" fontId="37" fillId="3" borderId="2" xfId="0" applyFont="1" applyFill="1" applyBorder="1" applyAlignment="1">
      <alignment horizontal="center" textRotation="90" wrapText="1"/>
    </xf>
    <xf numFmtId="0" fontId="40" fillId="0" borderId="12" xfId="0" applyFont="1" applyBorder="1" applyAlignment="1">
      <alignment horizontal="center" textRotation="90" wrapText="1"/>
    </xf>
    <xf numFmtId="0" fontId="40" fillId="0" borderId="2" xfId="0" applyFont="1" applyBorder="1" applyAlignment="1">
      <alignment horizontal="center" textRotation="90" wrapText="1"/>
    </xf>
    <xf numFmtId="0" fontId="27" fillId="0" borderId="12" xfId="0" applyFont="1" applyBorder="1" applyAlignment="1">
      <alignment horizontal="center" textRotation="90" wrapText="1"/>
    </xf>
    <xf numFmtId="0" fontId="27" fillId="0" borderId="2" xfId="0" applyFont="1" applyBorder="1" applyAlignment="1">
      <alignment horizontal="center" textRotation="90" wrapText="1"/>
    </xf>
    <xf numFmtId="0" fontId="43" fillId="0" borderId="2" xfId="0" applyFont="1" applyBorder="1" applyAlignment="1">
      <alignment horizontal="center" vertical="top" wrapText="1"/>
    </xf>
    <xf numFmtId="0" fontId="43" fillId="0" borderId="1" xfId="0" applyFont="1" applyBorder="1" applyAlignment="1">
      <alignment horizontal="center" vertical="top" wrapText="1"/>
    </xf>
    <xf numFmtId="0" fontId="29" fillId="0" borderId="2" xfId="0" applyFont="1" applyBorder="1" applyAlignment="1">
      <alignment horizontal="center" vertical="center" wrapText="1"/>
    </xf>
    <xf numFmtId="0" fontId="29" fillId="0" borderId="12" xfId="0" applyFont="1" applyBorder="1" applyAlignment="1">
      <alignment horizontal="center" wrapText="1"/>
    </xf>
    <xf numFmtId="0" fontId="29" fillId="0" borderId="2" xfId="0" applyFont="1" applyBorder="1" applyAlignment="1">
      <alignment horizontal="center" wrapText="1"/>
    </xf>
    <xf numFmtId="0" fontId="29" fillId="0" borderId="1" xfId="0" applyFont="1" applyBorder="1" applyAlignment="1">
      <alignment horizontal="center" wrapText="1"/>
    </xf>
    <xf numFmtId="0" fontId="29" fillId="0" borderId="13" xfId="0" applyFont="1" applyBorder="1" applyAlignment="1">
      <alignment horizontal="center" wrapText="1"/>
    </xf>
    <xf numFmtId="0" fontId="22" fillId="0" borderId="0" xfId="0" applyFont="1" applyAlignment="1">
      <alignment horizontal="center"/>
    </xf>
    <xf numFmtId="0" fontId="35" fillId="0" borderId="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tabSelected="1" zoomScaleNormal="100" workbookViewId="0">
      <selection activeCell="J5" sqref="J5:O5"/>
    </sheetView>
  </sheetViews>
  <sheetFormatPr defaultColWidth="8.85546875" defaultRowHeight="15" x14ac:dyDescent="0.25"/>
  <cols>
    <col min="1" max="2" width="8.85546875" customWidth="1"/>
    <col min="3" max="3" width="17.85546875" customWidth="1"/>
    <col min="4" max="4" width="8.85546875" customWidth="1"/>
    <col min="5" max="5" width="13" customWidth="1"/>
    <col min="6" max="10" width="8.85546875" customWidth="1"/>
    <col min="11" max="11" width="12.7109375" customWidth="1"/>
    <col min="12" max="14" width="8.85546875" customWidth="1"/>
    <col min="15" max="15" width="13.42578125" customWidth="1"/>
    <col min="16" max="16" width="8.42578125" customWidth="1"/>
  </cols>
  <sheetData>
    <row r="1" spans="1:16" x14ac:dyDescent="0.25">
      <c r="A1" s="1"/>
      <c r="J1" s="101"/>
      <c r="K1" s="101"/>
      <c r="L1" s="101"/>
      <c r="M1" s="101"/>
      <c r="N1" s="101"/>
      <c r="O1" s="101"/>
    </row>
    <row r="2" spans="1:16" x14ac:dyDescent="0.25">
      <c r="A2" s="1"/>
      <c r="J2" s="101"/>
      <c r="K2" s="101"/>
      <c r="L2" s="101"/>
      <c r="M2" s="101"/>
      <c r="N2" s="101"/>
      <c r="O2" s="101"/>
    </row>
    <row r="3" spans="1:16" x14ac:dyDescent="0.25">
      <c r="A3" s="1"/>
      <c r="J3" s="160" t="s">
        <v>191</v>
      </c>
      <c r="K3" s="161"/>
      <c r="L3" s="101"/>
      <c r="M3" s="101"/>
      <c r="N3" s="101"/>
      <c r="O3" s="101"/>
    </row>
    <row r="4" spans="1:16" x14ac:dyDescent="0.25">
      <c r="A4" s="1"/>
      <c r="J4" s="160" t="s">
        <v>201</v>
      </c>
      <c r="K4" s="161"/>
      <c r="L4" s="161"/>
      <c r="M4" s="161"/>
      <c r="N4" s="161"/>
      <c r="O4" s="161"/>
    </row>
    <row r="5" spans="1:16" x14ac:dyDescent="0.25">
      <c r="A5" s="1"/>
      <c r="J5" s="160" t="s">
        <v>204</v>
      </c>
      <c r="K5" s="161"/>
      <c r="L5" s="161"/>
      <c r="M5" s="161"/>
      <c r="N5" s="161"/>
      <c r="O5" s="161"/>
    </row>
    <row r="6" spans="1:16" x14ac:dyDescent="0.25">
      <c r="A6" s="1"/>
      <c r="J6" s="159" t="s">
        <v>202</v>
      </c>
      <c r="K6" s="101"/>
      <c r="L6" s="101"/>
      <c r="M6" s="101"/>
      <c r="N6" s="101"/>
      <c r="O6" s="101"/>
    </row>
    <row r="7" spans="1:16" x14ac:dyDescent="0.25">
      <c r="A7" s="1"/>
      <c r="J7" s="159"/>
      <c r="K7" s="101"/>
      <c r="L7" s="101"/>
      <c r="M7" s="101"/>
      <c r="N7" s="101"/>
      <c r="O7" s="101"/>
    </row>
    <row r="8" spans="1:16" x14ac:dyDescent="0.25">
      <c r="A8" s="1"/>
      <c r="J8" s="101"/>
      <c r="K8" s="101"/>
      <c r="L8" s="101"/>
      <c r="M8" s="101"/>
      <c r="N8" s="101"/>
      <c r="O8" s="101"/>
    </row>
    <row r="9" spans="1:16" x14ac:dyDescent="0.25">
      <c r="A9" s="1"/>
      <c r="J9" s="178" t="s">
        <v>191</v>
      </c>
      <c r="K9" s="161"/>
      <c r="L9" s="101"/>
      <c r="M9" s="101"/>
      <c r="N9" s="101"/>
      <c r="O9" s="101"/>
    </row>
    <row r="10" spans="1:16" ht="15" customHeight="1" x14ac:dyDescent="0.25">
      <c r="A10" s="1"/>
      <c r="J10" s="160" t="s">
        <v>197</v>
      </c>
      <c r="K10" s="161"/>
      <c r="L10" s="161"/>
      <c r="M10" s="161"/>
      <c r="N10" s="161"/>
      <c r="O10" s="161"/>
      <c r="P10" s="161"/>
    </row>
    <row r="11" spans="1:16" x14ac:dyDescent="0.25">
      <c r="A11" s="1"/>
      <c r="J11" s="160" t="s">
        <v>198</v>
      </c>
      <c r="K11" s="161"/>
      <c r="L11" s="101"/>
      <c r="M11" s="101"/>
      <c r="N11" s="101"/>
      <c r="O11" s="101"/>
    </row>
    <row r="12" spans="1:16" x14ac:dyDescent="0.25">
      <c r="A12" s="1"/>
      <c r="J12" s="160" t="s">
        <v>199</v>
      </c>
      <c r="K12" s="161"/>
      <c r="L12" s="161"/>
      <c r="M12" s="161"/>
      <c r="N12" s="161"/>
      <c r="O12" s="161"/>
    </row>
    <row r="13" spans="1:16" x14ac:dyDescent="0.25">
      <c r="A13" s="1"/>
      <c r="J13" s="160" t="s">
        <v>200</v>
      </c>
      <c r="K13" s="161"/>
      <c r="L13" s="161"/>
      <c r="M13" s="161"/>
      <c r="N13" s="101"/>
      <c r="O13" s="101"/>
    </row>
    <row r="14" spans="1:16" x14ac:dyDescent="0.25">
      <c r="A14" s="1"/>
      <c r="J14" s="177"/>
      <c r="K14" s="177"/>
      <c r="L14" s="101"/>
      <c r="M14" s="101"/>
      <c r="N14" s="101"/>
      <c r="O14" s="101"/>
    </row>
    <row r="15" spans="1:16" ht="15.75" x14ac:dyDescent="0.25">
      <c r="A15" s="1"/>
      <c r="J15" s="132" t="s">
        <v>191</v>
      </c>
      <c r="K15" s="133"/>
      <c r="L15" s="133"/>
      <c r="M15" s="133"/>
      <c r="N15" s="133"/>
      <c r="O15" s="133"/>
    </row>
    <row r="16" spans="1:16" ht="15.75" x14ac:dyDescent="0.25">
      <c r="A16" s="1"/>
      <c r="F16" s="99"/>
      <c r="G16" s="99" t="s">
        <v>195</v>
      </c>
      <c r="H16" s="100"/>
      <c r="I16" s="100"/>
      <c r="J16" s="100"/>
      <c r="K16" s="100"/>
      <c r="L16" s="158"/>
      <c r="M16" s="158"/>
      <c r="N16" s="17"/>
      <c r="O16" s="17"/>
    </row>
    <row r="17" spans="1:15" ht="15.75" x14ac:dyDescent="0.25">
      <c r="A17" s="1"/>
      <c r="F17" s="99"/>
      <c r="G17" s="100"/>
      <c r="H17" s="100"/>
      <c r="I17" s="100"/>
      <c r="J17" s="132" t="s">
        <v>192</v>
      </c>
      <c r="K17" s="134"/>
      <c r="L17" s="134"/>
      <c r="M17" s="133"/>
      <c r="N17" s="133"/>
      <c r="O17" s="133"/>
    </row>
    <row r="18" spans="1:15" ht="15.75" x14ac:dyDescent="0.25">
      <c r="A18" s="175" t="s">
        <v>165</v>
      </c>
      <c r="B18" s="175"/>
      <c r="C18" s="175"/>
      <c r="D18" s="175"/>
      <c r="E18" s="175"/>
      <c r="F18" s="175"/>
      <c r="G18" s="175"/>
      <c r="K18" s="17"/>
      <c r="L18" s="17"/>
      <c r="M18" s="17"/>
      <c r="N18" s="17"/>
      <c r="O18" s="17"/>
    </row>
    <row r="19" spans="1:15" ht="15.75" x14ac:dyDescent="0.25">
      <c r="A19" s="1"/>
      <c r="C19" s="32" t="s">
        <v>54</v>
      </c>
      <c r="K19" s="17"/>
      <c r="L19" s="17"/>
      <c r="M19" s="17"/>
      <c r="N19" s="17"/>
      <c r="O19" s="17"/>
    </row>
    <row r="20" spans="1:15" ht="15.75" x14ac:dyDescent="0.25">
      <c r="A20" s="103" t="s">
        <v>194</v>
      </c>
      <c r="B20" s="103"/>
      <c r="C20" s="103"/>
      <c r="D20" s="103"/>
      <c r="E20" s="103"/>
      <c r="F20" s="103"/>
      <c r="G20" s="103"/>
      <c r="H20" s="104"/>
      <c r="K20" s="17"/>
      <c r="L20" s="17"/>
      <c r="M20" s="17"/>
      <c r="N20" s="17"/>
      <c r="O20" s="17"/>
    </row>
    <row r="21" spans="1:15" x14ac:dyDescent="0.25">
      <c r="A21" s="10"/>
      <c r="C21" s="32" t="s">
        <v>42</v>
      </c>
    </row>
    <row r="22" spans="1:15" ht="15.75" x14ac:dyDescent="0.25">
      <c r="A22" s="12"/>
      <c r="B22" s="13"/>
      <c r="C22" s="19"/>
      <c r="D22" s="13"/>
      <c r="E22" s="12"/>
      <c r="F22" s="12"/>
      <c r="G22" s="12"/>
      <c r="H22" s="12"/>
      <c r="I22" s="12"/>
      <c r="J22" s="12"/>
      <c r="K22" s="12"/>
    </row>
    <row r="23" spans="1:15" ht="15.75" x14ac:dyDescent="0.25">
      <c r="A23" s="13"/>
      <c r="B23" s="12"/>
      <c r="C23" s="12"/>
      <c r="D23" s="162"/>
      <c r="E23" s="163"/>
      <c r="F23" s="163"/>
      <c r="G23" s="163"/>
      <c r="H23" s="163"/>
      <c r="I23" s="163"/>
      <c r="J23" s="163"/>
      <c r="K23" s="163"/>
      <c r="L23" s="163"/>
      <c r="M23" s="163"/>
      <c r="N23" s="163"/>
      <c r="O23" s="163"/>
    </row>
    <row r="24" spans="1:15" ht="15.75" x14ac:dyDescent="0.25">
      <c r="A24" s="13"/>
      <c r="B24" s="12"/>
      <c r="C24" s="12"/>
      <c r="D24" s="12"/>
      <c r="E24" s="12"/>
      <c r="F24" s="12"/>
      <c r="G24" s="12"/>
      <c r="H24" s="12"/>
      <c r="I24" s="12"/>
      <c r="J24" s="12"/>
      <c r="K24" s="12"/>
    </row>
    <row r="25" spans="1:15" s="55" customFormat="1" ht="15.75" x14ac:dyDescent="0.25">
      <c r="A25" s="54" t="s">
        <v>193</v>
      </c>
      <c r="B25" s="43"/>
      <c r="C25" s="90"/>
      <c r="D25" s="91"/>
      <c r="E25" s="91"/>
      <c r="F25" s="91"/>
      <c r="G25" s="91"/>
      <c r="H25" s="91"/>
      <c r="I25" s="91"/>
      <c r="J25" s="91"/>
      <c r="K25" s="91"/>
      <c r="L25" s="92"/>
      <c r="M25" s="92"/>
    </row>
    <row r="26" spans="1:15" ht="15.75" x14ac:dyDescent="0.25">
      <c r="A26" s="18"/>
      <c r="B26" s="12"/>
      <c r="C26" s="12"/>
      <c r="D26" s="12"/>
      <c r="E26" s="12"/>
      <c r="F26" s="12"/>
      <c r="G26" s="12"/>
      <c r="H26" s="12"/>
      <c r="I26" s="12"/>
      <c r="J26" s="12"/>
      <c r="K26" s="12"/>
    </row>
    <row r="27" spans="1:15" ht="15.75" x14ac:dyDescent="0.25">
      <c r="A27" s="13"/>
      <c r="B27" s="12"/>
      <c r="C27" s="12"/>
      <c r="D27" s="12"/>
      <c r="E27" s="12"/>
      <c r="F27" s="12"/>
      <c r="G27" s="12"/>
      <c r="H27" s="12"/>
      <c r="I27" s="12"/>
      <c r="J27" s="12"/>
      <c r="K27" s="12"/>
    </row>
    <row r="28" spans="1:15" ht="15.75" x14ac:dyDescent="0.25">
      <c r="A28" s="12" t="s">
        <v>13</v>
      </c>
      <c r="B28" s="12"/>
      <c r="C28" s="12"/>
      <c r="D28" s="12"/>
      <c r="E28" s="12"/>
      <c r="F28" s="12" t="s">
        <v>196</v>
      </c>
      <c r="G28" s="12"/>
      <c r="H28" s="12"/>
      <c r="I28" s="12"/>
      <c r="J28" s="12"/>
      <c r="K28" s="12"/>
    </row>
    <row r="29" spans="1:15" ht="15.75" x14ac:dyDescent="0.25">
      <c r="A29" s="12" t="s">
        <v>113</v>
      </c>
      <c r="B29" s="12"/>
      <c r="C29" s="12"/>
      <c r="D29" s="12"/>
      <c r="E29" s="12"/>
      <c r="F29" s="12"/>
      <c r="G29" s="12"/>
      <c r="H29" s="12"/>
      <c r="I29" s="12"/>
      <c r="J29" s="12"/>
      <c r="K29" s="12"/>
    </row>
    <row r="30" spans="1:15" ht="15.75" x14ac:dyDescent="0.25">
      <c r="A30" s="12"/>
      <c r="B30" s="12"/>
      <c r="C30" s="12"/>
      <c r="D30" s="12"/>
      <c r="E30" s="12"/>
      <c r="F30" s="12"/>
      <c r="G30" s="12"/>
      <c r="H30" s="12"/>
      <c r="I30" s="12"/>
      <c r="J30" s="12"/>
      <c r="K30" s="12"/>
    </row>
    <row r="31" spans="1:15" ht="18" customHeight="1" x14ac:dyDescent="0.25">
      <c r="A31" s="124" t="s">
        <v>166</v>
      </c>
      <c r="B31" s="125"/>
      <c r="C31" s="125"/>
      <c r="D31" s="121" t="s">
        <v>190</v>
      </c>
      <c r="E31" s="121"/>
      <c r="F31" s="121"/>
      <c r="G31" s="121"/>
      <c r="H31" s="121"/>
      <c r="I31" s="121"/>
      <c r="J31" s="121"/>
      <c r="K31" s="176" t="s">
        <v>167</v>
      </c>
      <c r="L31" s="176"/>
      <c r="M31" s="176"/>
    </row>
    <row r="32" spans="1:15" ht="16.5" customHeight="1" x14ac:dyDescent="0.25">
      <c r="A32" s="21" t="s">
        <v>53</v>
      </c>
      <c r="B32" s="12"/>
      <c r="C32" s="12"/>
      <c r="D32" s="12"/>
      <c r="E32" s="12"/>
      <c r="F32" s="12"/>
      <c r="G32" s="12"/>
      <c r="H32" s="12"/>
      <c r="I32" s="12"/>
      <c r="J32" s="12"/>
      <c r="K32" s="12"/>
    </row>
    <row r="33" spans="1:16" ht="15.75" x14ac:dyDescent="0.25">
      <c r="A33" s="12"/>
      <c r="B33" s="12"/>
      <c r="C33" s="12"/>
      <c r="D33" s="12"/>
      <c r="E33" s="12"/>
      <c r="F33" s="12"/>
      <c r="G33" s="12"/>
      <c r="H33" s="12"/>
      <c r="I33" s="12"/>
      <c r="J33" s="12"/>
      <c r="K33" s="12"/>
    </row>
    <row r="34" spans="1:16" s="55" customFormat="1" ht="15.75" x14ac:dyDescent="0.25">
      <c r="A34" s="43"/>
      <c r="B34" s="43"/>
      <c r="C34" s="43"/>
      <c r="D34" s="43"/>
      <c r="E34" s="43"/>
      <c r="F34" s="43"/>
      <c r="G34" s="43"/>
      <c r="H34" s="43"/>
      <c r="I34" s="43"/>
      <c r="J34" s="43"/>
      <c r="K34" s="43"/>
    </row>
    <row r="35" spans="1:16" s="55" customFormat="1" ht="15.75" customHeight="1" x14ac:dyDescent="0.25">
      <c r="A35" s="167" t="s">
        <v>164</v>
      </c>
      <c r="B35" s="168"/>
      <c r="C35" s="168"/>
      <c r="D35" s="168"/>
      <c r="E35" s="168"/>
      <c r="F35" s="169"/>
      <c r="G35" s="169"/>
      <c r="H35" s="169"/>
      <c r="I35" s="169"/>
      <c r="J35" s="169"/>
      <c r="K35" s="170"/>
      <c r="L35" s="165"/>
      <c r="M35" s="166"/>
      <c r="N35" s="166"/>
      <c r="O35" s="166"/>
      <c r="P35" s="166"/>
    </row>
    <row r="36" spans="1:16" s="55" customFormat="1" ht="15.75" customHeight="1" x14ac:dyDescent="0.25">
      <c r="A36" s="171"/>
      <c r="B36" s="172"/>
      <c r="C36" s="172"/>
      <c r="D36" s="172"/>
      <c r="E36" s="172"/>
      <c r="F36" s="173"/>
      <c r="G36" s="173"/>
      <c r="H36" s="173"/>
      <c r="I36" s="173"/>
      <c r="J36" s="173"/>
      <c r="K36" s="174"/>
      <c r="L36" s="166"/>
      <c r="M36" s="166"/>
      <c r="N36" s="166"/>
      <c r="O36" s="166"/>
      <c r="P36" s="166"/>
    </row>
    <row r="37" spans="1:16" ht="15.75" x14ac:dyDescent="0.25">
      <c r="A37" s="12"/>
      <c r="B37" s="12"/>
      <c r="C37" s="12"/>
      <c r="D37" s="12"/>
      <c r="E37" s="12"/>
      <c r="F37" s="12"/>
      <c r="G37" s="12"/>
      <c r="H37" s="12"/>
      <c r="I37" s="12"/>
      <c r="J37" s="12"/>
      <c r="K37" s="12"/>
      <c r="M37" s="164"/>
      <c r="N37" s="164"/>
      <c r="O37" s="164"/>
    </row>
    <row r="38" spans="1:16" s="37" customFormat="1" x14ac:dyDescent="0.25">
      <c r="A38" s="38"/>
      <c r="B38" s="38"/>
      <c r="C38" s="38"/>
      <c r="D38" s="38"/>
      <c r="E38" s="38"/>
      <c r="F38" s="38"/>
    </row>
    <row r="39" spans="1:16" ht="15.75" x14ac:dyDescent="0.25">
      <c r="A39" s="12"/>
      <c r="B39" s="12"/>
      <c r="C39" s="12"/>
      <c r="D39" s="12"/>
      <c r="E39" s="12"/>
      <c r="F39" s="12"/>
      <c r="G39" s="12"/>
      <c r="H39" s="12"/>
      <c r="I39" s="12"/>
      <c r="J39" s="12"/>
      <c r="K39" s="12"/>
    </row>
    <row r="40" spans="1:16" ht="15.75" x14ac:dyDescent="0.25">
      <c r="A40" s="12"/>
      <c r="B40" s="12"/>
      <c r="C40" s="12"/>
      <c r="D40" s="12"/>
      <c r="E40" s="12"/>
      <c r="F40" s="12"/>
      <c r="G40" s="12"/>
      <c r="H40" s="12"/>
      <c r="I40" s="12"/>
      <c r="J40" s="12"/>
      <c r="K40" s="12"/>
    </row>
    <row r="41" spans="1:16" ht="15.75" x14ac:dyDescent="0.25">
      <c r="A41" s="12"/>
      <c r="B41" s="12"/>
      <c r="C41" s="12"/>
      <c r="D41" s="12"/>
      <c r="E41" s="12"/>
      <c r="F41" s="12"/>
      <c r="G41" s="12"/>
      <c r="H41" s="12"/>
      <c r="I41" s="12"/>
      <c r="J41" s="12"/>
      <c r="K41" s="12"/>
    </row>
    <row r="42" spans="1:16" ht="15.75" x14ac:dyDescent="0.25">
      <c r="A42" s="12"/>
      <c r="B42" s="12"/>
      <c r="C42" s="12"/>
      <c r="D42" s="12"/>
      <c r="E42" s="12"/>
      <c r="F42" s="12"/>
      <c r="G42" s="12"/>
      <c r="H42" s="12"/>
      <c r="I42" s="12"/>
      <c r="J42" s="12"/>
      <c r="K42" s="12"/>
    </row>
    <row r="43" spans="1:16" ht="15.75" x14ac:dyDescent="0.25">
      <c r="A43" s="12"/>
      <c r="B43" s="12"/>
      <c r="C43" s="12"/>
      <c r="D43" s="12"/>
      <c r="E43" s="12"/>
      <c r="F43" s="12"/>
      <c r="G43" s="12"/>
      <c r="H43" s="12"/>
      <c r="I43" s="12"/>
      <c r="J43" s="12"/>
      <c r="K43" s="12"/>
    </row>
    <row r="44" spans="1:16" ht="15.75" x14ac:dyDescent="0.25">
      <c r="A44" s="12"/>
      <c r="B44" s="12"/>
      <c r="C44" s="12"/>
      <c r="D44" s="12"/>
      <c r="E44" s="12"/>
      <c r="F44" s="12"/>
      <c r="G44" s="12"/>
      <c r="H44" s="12"/>
      <c r="I44" s="12"/>
      <c r="J44" s="12"/>
      <c r="K44" s="12"/>
    </row>
    <row r="45" spans="1:16" ht="15.75" x14ac:dyDescent="0.25">
      <c r="A45" s="12"/>
      <c r="B45" s="12"/>
      <c r="C45" s="12"/>
      <c r="D45" s="12"/>
      <c r="E45" s="12"/>
      <c r="F45" s="12"/>
      <c r="G45" s="12"/>
      <c r="H45" s="12"/>
      <c r="I45" s="12"/>
      <c r="J45" s="12"/>
      <c r="K45" s="12"/>
    </row>
    <row r="46" spans="1:16" ht="15.75" x14ac:dyDescent="0.25">
      <c r="A46" s="12"/>
      <c r="B46" s="12"/>
      <c r="C46" s="12"/>
      <c r="D46" s="12"/>
      <c r="E46" s="12"/>
      <c r="F46" s="12"/>
      <c r="G46" s="12"/>
      <c r="H46" s="12"/>
      <c r="I46" s="12"/>
      <c r="J46" s="12"/>
      <c r="K46" s="12"/>
    </row>
    <row r="47" spans="1:16" ht="15.75" x14ac:dyDescent="0.25">
      <c r="A47" s="12"/>
      <c r="B47" s="12"/>
      <c r="C47" s="12"/>
      <c r="D47" s="12"/>
      <c r="E47" s="12"/>
      <c r="F47" s="12"/>
      <c r="G47" s="12"/>
      <c r="H47" s="12"/>
      <c r="I47" s="12"/>
      <c r="J47" s="12"/>
      <c r="K47" s="12"/>
    </row>
    <row r="48" spans="1:16" ht="15.75" x14ac:dyDescent="0.25">
      <c r="A48" s="12"/>
      <c r="B48" s="12"/>
      <c r="C48" s="12"/>
      <c r="D48" s="12"/>
      <c r="E48" s="12"/>
      <c r="F48" s="12"/>
      <c r="G48" s="12"/>
      <c r="H48" s="12"/>
      <c r="I48" s="12"/>
      <c r="J48" s="12"/>
      <c r="K48" s="12"/>
    </row>
    <row r="49" spans="1:11" ht="15.75" x14ac:dyDescent="0.25">
      <c r="A49" s="12"/>
      <c r="B49" s="12"/>
      <c r="C49" s="12"/>
      <c r="D49" s="12"/>
      <c r="E49" s="12"/>
      <c r="F49" s="12"/>
      <c r="G49" s="12"/>
      <c r="H49" s="12"/>
      <c r="I49" s="12"/>
      <c r="J49" s="12"/>
      <c r="K49" s="12"/>
    </row>
  </sheetData>
  <mergeCells count="15">
    <mergeCell ref="J3:K3"/>
    <mergeCell ref="J4:O4"/>
    <mergeCell ref="J5:O5"/>
    <mergeCell ref="D23:O23"/>
    <mergeCell ref="M37:O37"/>
    <mergeCell ref="L35:P36"/>
    <mergeCell ref="A35:K36"/>
    <mergeCell ref="A18:G18"/>
    <mergeCell ref="K31:M31"/>
    <mergeCell ref="J14:K14"/>
    <mergeCell ref="J9:K9"/>
    <mergeCell ref="J10:P10"/>
    <mergeCell ref="J11:K11"/>
    <mergeCell ref="J12:O12"/>
    <mergeCell ref="J13:M13"/>
  </mergeCells>
  <phoneticPr fontId="14" type="noConversion"/>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3"/>
  <sheetViews>
    <sheetView topLeftCell="A3" zoomScaleNormal="100" zoomScaleSheetLayoutView="100" workbookViewId="0">
      <selection activeCell="E8" sqref="E8"/>
    </sheetView>
  </sheetViews>
  <sheetFormatPr defaultColWidth="8.85546875" defaultRowHeight="15" x14ac:dyDescent="0.25"/>
  <cols>
    <col min="1" max="1" width="14.42578125" customWidth="1"/>
    <col min="2" max="2" width="6.42578125" customWidth="1"/>
    <col min="3" max="3" width="7" customWidth="1"/>
    <col min="4" max="4" width="10.140625" customWidth="1"/>
    <col min="5" max="5" width="9.140625" customWidth="1"/>
    <col min="6" max="6" width="9" customWidth="1"/>
    <col min="7" max="7" width="8.140625" customWidth="1"/>
    <col min="8" max="8" width="10.28515625" customWidth="1"/>
    <col min="9" max="9" width="9.28515625" customWidth="1"/>
    <col min="10" max="10" width="9.7109375" customWidth="1"/>
    <col min="11" max="11" width="9" customWidth="1"/>
    <col min="12" max="12" width="9.28515625" customWidth="1"/>
    <col min="13" max="13" width="6.85546875" style="69" customWidth="1"/>
    <col min="14" max="14" width="6.42578125" style="69" customWidth="1"/>
    <col min="15" max="15" width="7.85546875" customWidth="1"/>
    <col min="16" max="17" width="9" customWidth="1"/>
    <col min="18" max="18" width="6.28515625" customWidth="1"/>
    <col min="19" max="19" width="8.28515625" customWidth="1"/>
    <col min="20" max="20" width="5.28515625" customWidth="1"/>
  </cols>
  <sheetData>
    <row r="1" spans="1:21" ht="15.75" x14ac:dyDescent="0.25">
      <c r="A1" s="4" t="s">
        <v>28</v>
      </c>
      <c r="B1" s="4"/>
      <c r="C1" s="4"/>
      <c r="D1" s="13"/>
      <c r="E1" s="13"/>
      <c r="F1" s="13"/>
      <c r="G1" s="13"/>
      <c r="H1" s="22"/>
      <c r="I1" s="22"/>
      <c r="J1" s="22"/>
      <c r="K1" s="22"/>
      <c r="L1" s="22"/>
      <c r="M1" s="68"/>
      <c r="N1" s="68"/>
      <c r="O1" s="23"/>
      <c r="P1" s="23"/>
      <c r="Q1" s="23"/>
    </row>
    <row r="2" spans="1:21" ht="57.75" customHeight="1" x14ac:dyDescent="0.25">
      <c r="A2" s="182"/>
      <c r="B2" s="184" t="s">
        <v>29</v>
      </c>
      <c r="C2" s="185"/>
      <c r="D2" s="186" t="s">
        <v>30</v>
      </c>
      <c r="E2" s="186"/>
      <c r="F2" s="186"/>
      <c r="G2" s="186"/>
      <c r="H2" s="186" t="s">
        <v>31</v>
      </c>
      <c r="I2" s="186"/>
      <c r="J2" s="186"/>
      <c r="K2" s="186"/>
      <c r="L2" s="187" t="s">
        <v>43</v>
      </c>
      <c r="M2" s="189" t="s">
        <v>155</v>
      </c>
      <c r="N2" s="190"/>
      <c r="O2" s="179" t="s">
        <v>32</v>
      </c>
      <c r="P2" s="179"/>
      <c r="Q2" s="179"/>
      <c r="R2" s="180" t="s">
        <v>44</v>
      </c>
      <c r="S2" s="180"/>
      <c r="T2" s="180"/>
      <c r="U2" s="181"/>
    </row>
    <row r="3" spans="1:21" ht="96" customHeight="1" x14ac:dyDescent="0.25">
      <c r="A3" s="183"/>
      <c r="B3" s="33" t="s">
        <v>33</v>
      </c>
      <c r="C3" s="34" t="s">
        <v>34</v>
      </c>
      <c r="D3" s="24" t="s">
        <v>35</v>
      </c>
      <c r="E3" s="24" t="s">
        <v>36</v>
      </c>
      <c r="F3" s="24" t="s">
        <v>38</v>
      </c>
      <c r="G3" s="24" t="s">
        <v>37</v>
      </c>
      <c r="H3" s="24" t="s">
        <v>35</v>
      </c>
      <c r="I3" s="24" t="s">
        <v>36</v>
      </c>
      <c r="J3" s="24" t="s">
        <v>38</v>
      </c>
      <c r="K3" s="24" t="s">
        <v>37</v>
      </c>
      <c r="L3" s="188"/>
      <c r="M3" s="70" t="s">
        <v>55</v>
      </c>
      <c r="N3" s="70" t="s">
        <v>56</v>
      </c>
      <c r="O3" s="24" t="s">
        <v>39</v>
      </c>
      <c r="P3" s="24" t="s">
        <v>40</v>
      </c>
      <c r="Q3" s="24" t="s">
        <v>41</v>
      </c>
      <c r="R3" s="30" t="s">
        <v>49</v>
      </c>
      <c r="S3" s="30" t="s">
        <v>50</v>
      </c>
      <c r="T3" s="31" t="s">
        <v>46</v>
      </c>
      <c r="U3" s="181"/>
    </row>
    <row r="4" spans="1:21" ht="16.5" customHeight="1" x14ac:dyDescent="0.25">
      <c r="A4" s="26"/>
      <c r="B4" s="42">
        <v>1</v>
      </c>
      <c r="C4" s="42">
        <v>2</v>
      </c>
      <c r="D4" s="40">
        <v>3</v>
      </c>
      <c r="E4" s="40">
        <v>4</v>
      </c>
      <c r="F4" s="40">
        <v>5</v>
      </c>
      <c r="G4" s="40">
        <v>6</v>
      </c>
      <c r="H4" s="40">
        <v>7</v>
      </c>
      <c r="I4" s="40">
        <v>8</v>
      </c>
      <c r="J4" s="40">
        <v>9</v>
      </c>
      <c r="K4" s="40">
        <v>10</v>
      </c>
      <c r="L4" s="40">
        <v>11</v>
      </c>
      <c r="M4" s="71">
        <v>12</v>
      </c>
      <c r="N4" s="71">
        <v>13</v>
      </c>
      <c r="O4" s="40">
        <v>14</v>
      </c>
      <c r="P4" s="40">
        <v>15</v>
      </c>
      <c r="Q4" s="40">
        <v>16</v>
      </c>
      <c r="R4" s="40">
        <v>17</v>
      </c>
      <c r="S4" s="40">
        <v>18</v>
      </c>
      <c r="T4" s="41">
        <v>19</v>
      </c>
      <c r="U4" s="181"/>
    </row>
    <row r="5" spans="1:21" ht="30" customHeight="1" x14ac:dyDescent="0.25">
      <c r="A5" s="105" t="s">
        <v>168</v>
      </c>
      <c r="B5" s="102"/>
      <c r="C5" s="27"/>
      <c r="D5" s="28"/>
      <c r="E5" s="28"/>
      <c r="F5" s="28"/>
      <c r="G5" s="28"/>
      <c r="H5" s="28"/>
      <c r="I5" s="28"/>
      <c r="J5" s="28"/>
      <c r="K5" s="28"/>
      <c r="L5" s="106"/>
      <c r="M5" s="106">
        <v>1</v>
      </c>
      <c r="N5" s="106"/>
      <c r="O5" s="106">
        <v>1</v>
      </c>
      <c r="P5" s="106"/>
      <c r="Q5" s="106"/>
      <c r="R5" s="107"/>
      <c r="S5" s="108">
        <v>1</v>
      </c>
      <c r="T5" s="108"/>
      <c r="U5" s="181"/>
    </row>
    <row r="6" spans="1:21" ht="30" customHeight="1" x14ac:dyDescent="0.25">
      <c r="A6" s="109" t="s">
        <v>169</v>
      </c>
      <c r="B6" s="27"/>
      <c r="C6" s="27"/>
      <c r="D6" s="28"/>
      <c r="E6" s="28"/>
      <c r="F6" s="28"/>
      <c r="G6" s="28"/>
      <c r="H6" s="28"/>
      <c r="I6" s="28"/>
      <c r="J6" s="28"/>
      <c r="K6" s="28"/>
      <c r="L6" s="106"/>
      <c r="M6" s="106"/>
      <c r="N6" s="106">
        <v>1</v>
      </c>
      <c r="O6" s="106">
        <v>1</v>
      </c>
      <c r="P6" s="106"/>
      <c r="Q6" s="106"/>
      <c r="R6" s="107"/>
      <c r="S6" s="108">
        <v>1</v>
      </c>
      <c r="T6" s="108"/>
      <c r="U6" s="181"/>
    </row>
    <row r="7" spans="1:21" ht="30" customHeight="1" x14ac:dyDescent="0.25">
      <c r="A7" s="109" t="s">
        <v>170</v>
      </c>
      <c r="B7" s="27"/>
      <c r="C7" s="27"/>
      <c r="D7" s="28"/>
      <c r="E7" s="28"/>
      <c r="F7" s="28"/>
      <c r="G7" s="28"/>
      <c r="H7" s="28"/>
      <c r="I7" s="28"/>
      <c r="J7" s="28"/>
      <c r="K7" s="28"/>
      <c r="L7" s="106">
        <v>1</v>
      </c>
      <c r="M7" s="106"/>
      <c r="N7" s="106">
        <v>1</v>
      </c>
      <c r="O7" s="106"/>
      <c r="P7" s="106">
        <v>1</v>
      </c>
      <c r="Q7" s="106"/>
      <c r="R7" s="107"/>
      <c r="S7" s="108">
        <v>1</v>
      </c>
      <c r="T7" s="108"/>
      <c r="U7" s="181"/>
    </row>
    <row r="8" spans="1:21" s="38" customFormat="1" ht="30" customHeight="1" x14ac:dyDescent="0.25">
      <c r="A8" s="109" t="s">
        <v>171</v>
      </c>
      <c r="B8" s="27"/>
      <c r="C8" s="27"/>
      <c r="D8" s="28"/>
      <c r="E8" s="28"/>
      <c r="F8" s="28"/>
      <c r="G8" s="28"/>
      <c r="H8" s="28"/>
      <c r="I8" s="28"/>
      <c r="J8" s="28"/>
      <c r="K8" s="28"/>
      <c r="L8" s="106">
        <v>1</v>
      </c>
      <c r="M8" s="106">
        <v>1</v>
      </c>
      <c r="N8" s="106"/>
      <c r="O8" s="106">
        <v>1</v>
      </c>
      <c r="P8" s="106"/>
      <c r="Q8" s="106"/>
      <c r="R8" s="107"/>
      <c r="S8" s="108">
        <v>1</v>
      </c>
      <c r="T8" s="108"/>
    </row>
    <row r="9" spans="1:21" ht="30" customHeight="1" x14ac:dyDescent="0.25">
      <c r="A9" s="109" t="s">
        <v>172</v>
      </c>
      <c r="B9" s="27"/>
      <c r="C9" s="27"/>
      <c r="D9" s="28"/>
      <c r="E9" s="28"/>
      <c r="F9" s="28"/>
      <c r="G9" s="28"/>
      <c r="H9" s="28"/>
      <c r="I9" s="28"/>
      <c r="J9" s="28"/>
      <c r="K9" s="28"/>
      <c r="L9" s="106"/>
      <c r="M9" s="106"/>
      <c r="N9" s="106">
        <v>1</v>
      </c>
      <c r="O9" s="106">
        <v>1</v>
      </c>
      <c r="P9" s="106"/>
      <c r="Q9" s="106"/>
      <c r="R9" s="107"/>
      <c r="S9" s="108">
        <v>1</v>
      </c>
      <c r="T9" s="108"/>
    </row>
    <row r="10" spans="1:21" ht="30" customHeight="1" x14ac:dyDescent="0.25">
      <c r="A10" s="109" t="s">
        <v>173</v>
      </c>
      <c r="B10" s="27"/>
      <c r="C10" s="27"/>
      <c r="D10" s="28"/>
      <c r="E10" s="28"/>
      <c r="F10" s="28"/>
      <c r="G10" s="28"/>
      <c r="H10" s="28"/>
      <c r="I10" s="28"/>
      <c r="J10" s="28"/>
      <c r="K10" s="28"/>
      <c r="L10" s="106"/>
      <c r="M10" s="106"/>
      <c r="N10" s="106">
        <v>1</v>
      </c>
      <c r="O10" s="106">
        <v>1</v>
      </c>
      <c r="P10" s="106"/>
      <c r="Q10" s="106"/>
      <c r="R10" s="110"/>
      <c r="S10" s="108">
        <v>1</v>
      </c>
      <c r="T10" s="108"/>
    </row>
    <row r="11" spans="1:21" ht="30" customHeight="1" x14ac:dyDescent="0.25">
      <c r="A11" s="109" t="s">
        <v>174</v>
      </c>
      <c r="B11" s="27"/>
      <c r="C11" s="27"/>
      <c r="D11" s="28"/>
      <c r="E11" s="28"/>
      <c r="F11" s="28"/>
      <c r="G11" s="28"/>
      <c r="H11" s="28"/>
      <c r="I11" s="28"/>
      <c r="J11" s="28"/>
      <c r="K11" s="28"/>
      <c r="L11" s="106">
        <v>1</v>
      </c>
      <c r="M11" s="106"/>
      <c r="N11" s="106">
        <v>1</v>
      </c>
      <c r="O11" s="106"/>
      <c r="P11" s="106">
        <v>1</v>
      </c>
      <c r="Q11" s="106"/>
      <c r="R11" s="110"/>
      <c r="S11" s="108">
        <v>1</v>
      </c>
      <c r="T11" s="108"/>
    </row>
    <row r="12" spans="1:21" ht="30" customHeight="1" x14ac:dyDescent="0.25">
      <c r="A12" s="109" t="s">
        <v>175</v>
      </c>
      <c r="B12" s="27"/>
      <c r="C12" s="27"/>
      <c r="D12" s="28"/>
      <c r="E12" s="28"/>
      <c r="F12" s="28"/>
      <c r="G12" s="28"/>
      <c r="H12" s="28"/>
      <c r="I12" s="28"/>
      <c r="J12" s="28"/>
      <c r="K12" s="28"/>
      <c r="L12" s="106"/>
      <c r="M12" s="106"/>
      <c r="N12" s="106">
        <v>1</v>
      </c>
      <c r="O12" s="106"/>
      <c r="P12" s="106">
        <v>1</v>
      </c>
      <c r="Q12" s="106"/>
      <c r="R12" s="110"/>
      <c r="S12" s="108">
        <v>1</v>
      </c>
      <c r="T12" s="108"/>
    </row>
    <row r="13" spans="1:21" ht="30" customHeight="1" x14ac:dyDescent="0.25">
      <c r="A13" s="109" t="s">
        <v>176</v>
      </c>
      <c r="B13" s="27"/>
      <c r="C13" s="27"/>
      <c r="D13" s="28"/>
      <c r="E13" s="28"/>
      <c r="F13" s="28"/>
      <c r="G13" s="28"/>
      <c r="H13" s="28"/>
      <c r="I13" s="28"/>
      <c r="J13" s="28"/>
      <c r="K13" s="28"/>
      <c r="L13" s="106"/>
      <c r="M13" s="106">
        <v>1</v>
      </c>
      <c r="N13" s="106"/>
      <c r="O13" s="106">
        <v>1</v>
      </c>
      <c r="P13" s="106"/>
      <c r="Q13" s="106"/>
      <c r="R13" s="110"/>
      <c r="S13" s="108">
        <v>1</v>
      </c>
      <c r="T13" s="108"/>
    </row>
    <row r="14" spans="1:21" ht="30" customHeight="1" x14ac:dyDescent="0.25">
      <c r="A14" s="109" t="s">
        <v>177</v>
      </c>
      <c r="B14" s="27"/>
      <c r="C14" s="27"/>
      <c r="D14" s="28"/>
      <c r="E14" s="28"/>
      <c r="F14" s="28"/>
      <c r="G14" s="28"/>
      <c r="H14" s="28"/>
      <c r="I14" s="28"/>
      <c r="J14" s="28"/>
      <c r="K14" s="28"/>
      <c r="L14" s="106"/>
      <c r="M14" s="106"/>
      <c r="N14" s="106">
        <v>1</v>
      </c>
      <c r="O14" s="106">
        <v>1</v>
      </c>
      <c r="P14" s="106"/>
      <c r="Q14" s="106"/>
      <c r="R14" s="110"/>
      <c r="S14" s="108">
        <v>1</v>
      </c>
      <c r="T14" s="108"/>
    </row>
    <row r="15" spans="1:21" ht="30" customHeight="1" x14ac:dyDescent="0.25">
      <c r="A15" s="109" t="s">
        <v>178</v>
      </c>
      <c r="B15" s="27"/>
      <c r="C15" s="27"/>
      <c r="D15" s="28"/>
      <c r="E15" s="28"/>
      <c r="F15" s="28"/>
      <c r="G15" s="28"/>
      <c r="H15" s="28"/>
      <c r="I15" s="28"/>
      <c r="J15" s="28"/>
      <c r="K15" s="28"/>
      <c r="L15" s="106"/>
      <c r="M15" s="106">
        <v>1</v>
      </c>
      <c r="N15" s="106"/>
      <c r="O15" s="106">
        <v>1</v>
      </c>
      <c r="P15" s="106"/>
      <c r="Q15" s="106"/>
      <c r="R15" s="110"/>
      <c r="S15" s="108">
        <v>1</v>
      </c>
      <c r="T15" s="108"/>
    </row>
    <row r="16" spans="1:21" ht="30" customHeight="1" x14ac:dyDescent="0.25">
      <c r="A16" s="109" t="s">
        <v>179</v>
      </c>
      <c r="B16" s="27"/>
      <c r="C16" s="27"/>
      <c r="D16" s="28"/>
      <c r="E16" s="28"/>
      <c r="F16" s="28"/>
      <c r="G16" s="28"/>
      <c r="H16" s="28"/>
      <c r="I16" s="28"/>
      <c r="J16" s="28"/>
      <c r="K16" s="28"/>
      <c r="L16" s="106"/>
      <c r="M16" s="106"/>
      <c r="N16" s="106">
        <v>1</v>
      </c>
      <c r="O16" s="106">
        <v>1</v>
      </c>
      <c r="P16" s="106"/>
      <c r="Q16" s="106"/>
      <c r="R16" s="110"/>
      <c r="S16" s="108">
        <v>1</v>
      </c>
      <c r="T16" s="108"/>
    </row>
    <row r="17" spans="1:20" ht="30" customHeight="1" x14ac:dyDescent="0.25">
      <c r="A17" s="109" t="s">
        <v>180</v>
      </c>
      <c r="B17" s="27"/>
      <c r="C17" s="27"/>
      <c r="D17" s="28"/>
      <c r="E17" s="28"/>
      <c r="F17" s="28"/>
      <c r="G17" s="28"/>
      <c r="H17" s="28"/>
      <c r="I17" s="28"/>
      <c r="J17" s="28"/>
      <c r="K17" s="28"/>
      <c r="L17" s="106"/>
      <c r="M17" s="106"/>
      <c r="N17" s="106">
        <v>1</v>
      </c>
      <c r="O17" s="106"/>
      <c r="P17" s="106">
        <v>1</v>
      </c>
      <c r="Q17" s="106"/>
      <c r="R17" s="110"/>
      <c r="S17" s="108">
        <v>1</v>
      </c>
      <c r="T17" s="108"/>
    </row>
    <row r="18" spans="1:20" ht="30" customHeight="1" x14ac:dyDescent="0.25">
      <c r="A18" s="109" t="s">
        <v>181</v>
      </c>
      <c r="B18" s="27"/>
      <c r="C18" s="27"/>
      <c r="D18" s="28"/>
      <c r="E18" s="28"/>
      <c r="F18" s="28"/>
      <c r="G18" s="28"/>
      <c r="H18" s="28"/>
      <c r="I18" s="28"/>
      <c r="J18" s="28"/>
      <c r="K18" s="28"/>
      <c r="L18" s="106"/>
      <c r="M18" s="106">
        <v>1</v>
      </c>
      <c r="N18" s="106"/>
      <c r="O18" s="106">
        <v>1</v>
      </c>
      <c r="P18" s="106"/>
      <c r="Q18" s="106"/>
      <c r="R18" s="110"/>
      <c r="S18" s="108">
        <v>1</v>
      </c>
      <c r="T18" s="108"/>
    </row>
    <row r="19" spans="1:20" ht="30" customHeight="1" x14ac:dyDescent="0.25">
      <c r="A19" s="109" t="s">
        <v>182</v>
      </c>
      <c r="B19" s="27"/>
      <c r="C19" s="27"/>
      <c r="D19" s="28"/>
      <c r="E19" s="28"/>
      <c r="F19" s="28"/>
      <c r="G19" s="28"/>
      <c r="H19" s="28"/>
      <c r="I19" s="28"/>
      <c r="J19" s="28"/>
      <c r="K19" s="28"/>
      <c r="L19" s="106"/>
      <c r="M19" s="106">
        <v>1</v>
      </c>
      <c r="N19" s="106"/>
      <c r="O19" s="106">
        <v>1</v>
      </c>
      <c r="P19" s="106"/>
      <c r="Q19" s="106"/>
      <c r="R19" s="110"/>
      <c r="S19" s="108">
        <v>1</v>
      </c>
      <c r="T19" s="108"/>
    </row>
    <row r="20" spans="1:20" ht="30" customHeight="1" x14ac:dyDescent="0.25">
      <c r="A20" s="109" t="s">
        <v>183</v>
      </c>
      <c r="B20" s="27"/>
      <c r="C20" s="27"/>
      <c r="D20" s="28"/>
      <c r="E20" s="28"/>
      <c r="F20" s="28"/>
      <c r="G20" s="28"/>
      <c r="H20" s="28"/>
      <c r="I20" s="28"/>
      <c r="J20" s="28"/>
      <c r="K20" s="28"/>
      <c r="L20" s="111">
        <v>1</v>
      </c>
      <c r="M20" s="106"/>
      <c r="N20" s="106">
        <v>1</v>
      </c>
      <c r="O20" s="106">
        <v>1</v>
      </c>
      <c r="P20" s="106"/>
      <c r="Q20" s="106"/>
      <c r="R20" s="110"/>
      <c r="S20" s="108">
        <v>1</v>
      </c>
      <c r="T20" s="108"/>
    </row>
    <row r="21" spans="1:20" ht="30" customHeight="1" x14ac:dyDescent="0.25">
      <c r="A21" s="109" t="s">
        <v>184</v>
      </c>
      <c r="B21" s="27"/>
      <c r="C21" s="27"/>
      <c r="D21" s="28"/>
      <c r="E21" s="28"/>
      <c r="F21" s="28"/>
      <c r="G21" s="28"/>
      <c r="H21" s="28"/>
      <c r="I21" s="28"/>
      <c r="J21" s="28"/>
      <c r="K21" s="28"/>
      <c r="L21" s="106"/>
      <c r="M21" s="106">
        <v>1</v>
      </c>
      <c r="N21" s="106"/>
      <c r="O21" s="106">
        <v>1</v>
      </c>
      <c r="P21" s="106"/>
      <c r="Q21" s="106"/>
      <c r="R21" s="110"/>
      <c r="S21" s="108">
        <v>1</v>
      </c>
      <c r="T21" s="108"/>
    </row>
    <row r="22" spans="1:20" ht="15.75" x14ac:dyDescent="0.25">
      <c r="A22" s="29" t="s">
        <v>1</v>
      </c>
      <c r="B22" s="112"/>
      <c r="C22" s="112"/>
      <c r="D22" s="112">
        <f>SUM(D5:D21)</f>
        <v>0</v>
      </c>
      <c r="E22" s="112">
        <f t="shared" ref="E22:T22" si="0">SUM(E5:E21)</f>
        <v>0</v>
      </c>
      <c r="F22" s="112">
        <f t="shared" si="0"/>
        <v>0</v>
      </c>
      <c r="G22" s="112">
        <f t="shared" si="0"/>
        <v>0</v>
      </c>
      <c r="H22" s="112">
        <f t="shared" si="0"/>
        <v>0</v>
      </c>
      <c r="I22" s="112">
        <f t="shared" si="0"/>
        <v>0</v>
      </c>
      <c r="J22" s="112">
        <f t="shared" si="0"/>
        <v>0</v>
      </c>
      <c r="K22" s="112">
        <f t="shared" si="0"/>
        <v>0</v>
      </c>
      <c r="L22" s="112">
        <f t="shared" si="0"/>
        <v>4</v>
      </c>
      <c r="M22" s="112">
        <f t="shared" si="0"/>
        <v>7</v>
      </c>
      <c r="N22" s="112">
        <f t="shared" si="0"/>
        <v>10</v>
      </c>
      <c r="O22" s="112">
        <f t="shared" si="0"/>
        <v>13</v>
      </c>
      <c r="P22" s="112">
        <f t="shared" si="0"/>
        <v>4</v>
      </c>
      <c r="Q22" s="112">
        <f t="shared" si="0"/>
        <v>0</v>
      </c>
      <c r="R22" s="112">
        <f t="shared" si="0"/>
        <v>0</v>
      </c>
      <c r="S22" s="112">
        <f t="shared" si="0"/>
        <v>17</v>
      </c>
      <c r="T22" s="112">
        <f t="shared" si="0"/>
        <v>0</v>
      </c>
    </row>
    <row r="23" spans="1:20" ht="15.75" x14ac:dyDescent="0.25">
      <c r="A23" s="38" t="s">
        <v>185</v>
      </c>
      <c r="B23" s="39"/>
      <c r="C23" s="39"/>
      <c r="D23" s="39"/>
      <c r="E23" s="39"/>
      <c r="F23" s="39"/>
      <c r="G23" s="39"/>
      <c r="H23" s="39"/>
      <c r="I23" s="39"/>
      <c r="J23" s="39"/>
      <c r="K23" s="39"/>
      <c r="L23" s="39"/>
      <c r="M23" s="39"/>
      <c r="N23" s="39"/>
      <c r="O23" s="39"/>
      <c r="P23" s="39"/>
      <c r="Q23" s="39"/>
      <c r="R23" s="38"/>
      <c r="S23" s="38"/>
      <c r="T23" s="38"/>
    </row>
  </sheetData>
  <mergeCells count="9">
    <mergeCell ref="O2:Q2"/>
    <mergeCell ref="R2:T2"/>
    <mergeCell ref="U2:U7"/>
    <mergeCell ref="A2:A3"/>
    <mergeCell ref="B2:C2"/>
    <mergeCell ref="D2:G2"/>
    <mergeCell ref="H2:K2"/>
    <mergeCell ref="L2:L3"/>
    <mergeCell ref="M2:N2"/>
  </mergeCells>
  <pageMargins left="0.7" right="0.7" top="0.75" bottom="0.75" header="0.3" footer="0.3"/>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2"/>
  <sheetViews>
    <sheetView topLeftCell="A2" zoomScaleNormal="100" workbookViewId="0">
      <selection activeCell="L24" sqref="L24"/>
    </sheetView>
  </sheetViews>
  <sheetFormatPr defaultColWidth="8.85546875" defaultRowHeight="15" x14ac:dyDescent="0.25"/>
  <cols>
    <col min="1" max="1" width="16" customWidth="1"/>
    <col min="2" max="2" width="8.7109375" customWidth="1"/>
    <col min="3" max="3" width="9.42578125" customWidth="1"/>
    <col min="4" max="4" width="10.28515625" customWidth="1"/>
    <col min="5" max="5" width="10.42578125" customWidth="1"/>
    <col min="6" max="6" width="11.42578125" customWidth="1"/>
    <col min="7" max="7" width="8.42578125" customWidth="1"/>
    <col min="8" max="8" width="8.5703125" customWidth="1"/>
    <col min="9" max="9" width="10.5703125" customWidth="1"/>
    <col min="10" max="10" width="11.7109375" customWidth="1"/>
    <col min="11" max="12" width="9.85546875" customWidth="1"/>
    <col min="13" max="13" width="11.5703125" customWidth="1"/>
    <col min="14" max="14" width="9.5703125" customWidth="1"/>
  </cols>
  <sheetData>
    <row r="1" spans="1:14" ht="15.75" x14ac:dyDescent="0.25">
      <c r="A1" s="3"/>
      <c r="B1" s="14"/>
      <c r="C1" s="14"/>
      <c r="D1" s="15" t="s">
        <v>11</v>
      </c>
      <c r="E1" s="14"/>
      <c r="F1" s="12"/>
      <c r="G1" s="3"/>
      <c r="H1" s="3"/>
      <c r="I1" s="3"/>
      <c r="J1" s="3"/>
      <c r="K1" s="3"/>
      <c r="L1" s="3"/>
      <c r="M1" s="3"/>
      <c r="N1" s="3"/>
    </row>
    <row r="2" spans="1:14" s="2" customFormat="1" ht="88.5" customHeight="1" x14ac:dyDescent="0.25">
      <c r="A2" s="182"/>
      <c r="B2" s="192" t="s">
        <v>14</v>
      </c>
      <c r="C2" s="192" t="s">
        <v>15</v>
      </c>
      <c r="D2" s="194" t="s">
        <v>57</v>
      </c>
      <c r="E2" s="194" t="s">
        <v>26</v>
      </c>
      <c r="F2" s="194" t="s">
        <v>58</v>
      </c>
      <c r="G2" s="191" t="s">
        <v>119</v>
      </c>
      <c r="H2" s="191"/>
      <c r="I2" s="191" t="s">
        <v>2</v>
      </c>
      <c r="J2" s="191"/>
      <c r="K2" s="191"/>
      <c r="L2" s="191" t="s">
        <v>59</v>
      </c>
      <c r="M2" s="191"/>
      <c r="N2" s="191"/>
    </row>
    <row r="3" spans="1:14" s="2" customFormat="1" ht="65.45" customHeight="1" x14ac:dyDescent="0.25">
      <c r="A3" s="183"/>
      <c r="B3" s="193"/>
      <c r="C3" s="193"/>
      <c r="D3" s="195"/>
      <c r="E3" s="195"/>
      <c r="F3" s="195"/>
      <c r="G3" s="58" t="s">
        <v>52</v>
      </c>
      <c r="H3" s="58" t="s">
        <v>51</v>
      </c>
      <c r="I3" s="59" t="s">
        <v>0</v>
      </c>
      <c r="J3" s="59" t="s">
        <v>124</v>
      </c>
      <c r="K3" s="59" t="s">
        <v>3</v>
      </c>
      <c r="L3" s="59" t="s">
        <v>0</v>
      </c>
      <c r="M3" s="59" t="s">
        <v>124</v>
      </c>
      <c r="N3" s="59" t="s">
        <v>3</v>
      </c>
    </row>
    <row r="4" spans="1:14" s="2" customFormat="1" ht="16.5" customHeight="1" x14ac:dyDescent="0.25">
      <c r="A4" s="5"/>
      <c r="B4" s="35">
        <v>1</v>
      </c>
      <c r="C4" s="35">
        <v>2</v>
      </c>
      <c r="D4" s="35">
        <v>3</v>
      </c>
      <c r="E4" s="35">
        <v>4</v>
      </c>
      <c r="F4" s="35">
        <v>5</v>
      </c>
      <c r="G4" s="35">
        <v>6</v>
      </c>
      <c r="H4" s="35">
        <v>7</v>
      </c>
      <c r="I4" s="35">
        <v>8</v>
      </c>
      <c r="J4" s="35">
        <v>9</v>
      </c>
      <c r="K4" s="35">
        <v>10</v>
      </c>
      <c r="L4" s="35">
        <v>11</v>
      </c>
      <c r="M4" s="35">
        <v>12</v>
      </c>
      <c r="N4" s="35">
        <v>13</v>
      </c>
    </row>
    <row r="5" spans="1:14" ht="24.75" customHeight="1" x14ac:dyDescent="0.25">
      <c r="A5" s="105" t="s">
        <v>168</v>
      </c>
      <c r="B5" s="113">
        <v>2</v>
      </c>
      <c r="C5" s="113">
        <v>584</v>
      </c>
      <c r="D5" s="113">
        <v>15</v>
      </c>
      <c r="E5" s="113">
        <v>2</v>
      </c>
      <c r="F5" s="6"/>
      <c r="G5" s="95">
        <v>1</v>
      </c>
      <c r="H5" s="6"/>
      <c r="I5" s="113">
        <v>60</v>
      </c>
      <c r="J5" s="95">
        <v>3</v>
      </c>
      <c r="K5" s="94">
        <v>3</v>
      </c>
      <c r="L5" s="113">
        <v>123</v>
      </c>
      <c r="M5" s="113"/>
      <c r="N5" s="113">
        <v>26</v>
      </c>
    </row>
    <row r="6" spans="1:14" ht="24.75" customHeight="1" x14ac:dyDescent="0.25">
      <c r="A6" s="114" t="s">
        <v>169</v>
      </c>
      <c r="B6" s="113">
        <v>1</v>
      </c>
      <c r="C6" s="113">
        <v>100</v>
      </c>
      <c r="D6" s="113">
        <v>2</v>
      </c>
      <c r="E6" s="113"/>
      <c r="F6" s="6"/>
      <c r="G6" s="95">
        <v>1</v>
      </c>
      <c r="H6" s="6"/>
      <c r="I6" s="113">
        <v>6</v>
      </c>
      <c r="J6" s="95"/>
      <c r="K6" s="95">
        <v>1</v>
      </c>
      <c r="L6" s="113">
        <v>12</v>
      </c>
      <c r="M6" s="113"/>
      <c r="N6" s="113">
        <v>2</v>
      </c>
    </row>
    <row r="7" spans="1:14" ht="24.75" customHeight="1" x14ac:dyDescent="0.25">
      <c r="A7" s="114" t="s">
        <v>170</v>
      </c>
      <c r="B7" s="113">
        <v>1</v>
      </c>
      <c r="C7" s="113">
        <v>150</v>
      </c>
      <c r="D7" s="113">
        <v>1</v>
      </c>
      <c r="E7" s="113">
        <v>1</v>
      </c>
      <c r="F7" s="6"/>
      <c r="G7" s="95">
        <v>1</v>
      </c>
      <c r="H7" s="6"/>
      <c r="I7" s="113">
        <v>4</v>
      </c>
      <c r="J7" s="95"/>
      <c r="K7" s="94"/>
      <c r="L7" s="113"/>
      <c r="M7" s="113"/>
      <c r="N7" s="113"/>
    </row>
    <row r="8" spans="1:14" ht="24.75" customHeight="1" x14ac:dyDescent="0.25">
      <c r="A8" s="114" t="s">
        <v>171</v>
      </c>
      <c r="B8" s="113">
        <v>1</v>
      </c>
      <c r="C8" s="113">
        <v>150</v>
      </c>
      <c r="D8" s="113">
        <v>1</v>
      </c>
      <c r="E8" s="113"/>
      <c r="F8" s="6"/>
      <c r="G8" s="95">
        <v>1</v>
      </c>
      <c r="H8" s="6"/>
      <c r="I8" s="113">
        <v>12</v>
      </c>
      <c r="J8" s="95"/>
      <c r="K8" s="94"/>
      <c r="L8" s="113">
        <v>29</v>
      </c>
      <c r="M8" s="113"/>
      <c r="N8" s="113"/>
    </row>
    <row r="9" spans="1:14" ht="24.75" customHeight="1" x14ac:dyDescent="0.25">
      <c r="A9" s="114" t="s">
        <v>172</v>
      </c>
      <c r="B9" s="113">
        <v>1</v>
      </c>
      <c r="C9" s="113">
        <v>80</v>
      </c>
      <c r="D9" s="113">
        <v>2</v>
      </c>
      <c r="E9" s="113"/>
      <c r="F9" s="6"/>
      <c r="G9" s="95">
        <v>1</v>
      </c>
      <c r="H9" s="6"/>
      <c r="I9" s="113">
        <v>6</v>
      </c>
      <c r="J9" s="95"/>
      <c r="K9" s="94"/>
      <c r="L9" s="113"/>
      <c r="M9" s="113"/>
      <c r="N9" s="113"/>
    </row>
    <row r="10" spans="1:14" ht="24.75" customHeight="1" x14ac:dyDescent="0.25">
      <c r="A10" s="114" t="s">
        <v>173</v>
      </c>
      <c r="B10" s="113">
        <v>1</v>
      </c>
      <c r="C10" s="113">
        <v>150</v>
      </c>
      <c r="D10" s="113">
        <v>2</v>
      </c>
      <c r="E10" s="113"/>
      <c r="F10" s="6"/>
      <c r="G10" s="95">
        <v>1</v>
      </c>
      <c r="H10" s="6"/>
      <c r="I10" s="113">
        <v>8</v>
      </c>
      <c r="J10" s="95"/>
      <c r="K10" s="95">
        <v>1</v>
      </c>
      <c r="L10" s="113">
        <v>14</v>
      </c>
      <c r="M10" s="113"/>
      <c r="N10" s="113"/>
    </row>
    <row r="11" spans="1:14" ht="24.75" customHeight="1" x14ac:dyDescent="0.25">
      <c r="A11" s="114" t="s">
        <v>174</v>
      </c>
      <c r="B11" s="113">
        <v>1</v>
      </c>
      <c r="C11" s="113">
        <v>150</v>
      </c>
      <c r="D11" s="113">
        <v>1</v>
      </c>
      <c r="E11" s="113"/>
      <c r="F11" s="6"/>
      <c r="G11" s="95">
        <v>1</v>
      </c>
      <c r="H11" s="6"/>
      <c r="I11" s="113">
        <v>9</v>
      </c>
      <c r="J11" s="95">
        <v>3</v>
      </c>
      <c r="K11" s="94">
        <v>1</v>
      </c>
      <c r="L11" s="113"/>
      <c r="M11" s="113"/>
      <c r="N11" s="113">
        <v>10</v>
      </c>
    </row>
    <row r="12" spans="1:14" ht="24.75" customHeight="1" x14ac:dyDescent="0.25">
      <c r="A12" s="114" t="s">
        <v>175</v>
      </c>
      <c r="B12" s="113">
        <v>1</v>
      </c>
      <c r="C12" s="113">
        <v>70</v>
      </c>
      <c r="D12" s="113">
        <v>1</v>
      </c>
      <c r="E12" s="113"/>
      <c r="F12" s="6"/>
      <c r="G12" s="95">
        <v>1</v>
      </c>
      <c r="H12" s="6"/>
      <c r="I12" s="113">
        <v>4</v>
      </c>
      <c r="J12" s="94"/>
      <c r="K12" s="94"/>
      <c r="L12" s="113"/>
      <c r="M12" s="113"/>
      <c r="N12" s="113"/>
    </row>
    <row r="13" spans="1:14" ht="24.75" customHeight="1" x14ac:dyDescent="0.25">
      <c r="A13" s="114" t="s">
        <v>176</v>
      </c>
      <c r="B13" s="113">
        <v>1</v>
      </c>
      <c r="C13" s="113">
        <v>100</v>
      </c>
      <c r="D13" s="113">
        <v>2</v>
      </c>
      <c r="E13" s="113"/>
      <c r="F13" s="6"/>
      <c r="G13" s="95">
        <v>1</v>
      </c>
      <c r="H13" s="6"/>
      <c r="I13" s="113">
        <v>12</v>
      </c>
      <c r="J13" s="94"/>
      <c r="K13" s="94"/>
      <c r="L13" s="113">
        <v>16</v>
      </c>
      <c r="M13" s="113"/>
      <c r="N13" s="113"/>
    </row>
    <row r="14" spans="1:14" ht="24.75" customHeight="1" x14ac:dyDescent="0.25">
      <c r="A14" s="114" t="s">
        <v>177</v>
      </c>
      <c r="B14" s="113">
        <v>1</v>
      </c>
      <c r="C14" s="113">
        <v>200</v>
      </c>
      <c r="D14" s="113">
        <v>2</v>
      </c>
      <c r="E14" s="113"/>
      <c r="F14" s="6"/>
      <c r="G14" s="95">
        <v>1</v>
      </c>
      <c r="H14" s="6"/>
      <c r="I14" s="113">
        <v>7</v>
      </c>
      <c r="J14" s="94"/>
      <c r="K14" s="94"/>
      <c r="L14" s="113"/>
      <c r="M14" s="113"/>
      <c r="N14" s="113"/>
    </row>
    <row r="15" spans="1:14" ht="24.75" customHeight="1" x14ac:dyDescent="0.25">
      <c r="A15" s="114" t="s">
        <v>178</v>
      </c>
      <c r="B15" s="113">
        <v>1</v>
      </c>
      <c r="C15" s="113">
        <v>50</v>
      </c>
      <c r="D15" s="113">
        <v>1</v>
      </c>
      <c r="E15" s="113"/>
      <c r="F15" s="6"/>
      <c r="G15" s="95">
        <v>1</v>
      </c>
      <c r="H15" s="6"/>
      <c r="I15" s="113">
        <v>13</v>
      </c>
      <c r="J15" s="94"/>
      <c r="K15" s="94"/>
      <c r="L15" s="113"/>
      <c r="M15" s="113"/>
      <c r="N15" s="113"/>
    </row>
    <row r="16" spans="1:14" ht="24.75" customHeight="1" x14ac:dyDescent="0.25">
      <c r="A16" s="114" t="s">
        <v>179</v>
      </c>
      <c r="B16" s="113">
        <v>1</v>
      </c>
      <c r="C16" s="113">
        <v>80</v>
      </c>
      <c r="D16" s="113">
        <v>1</v>
      </c>
      <c r="E16" s="113">
        <v>1</v>
      </c>
      <c r="F16" s="6"/>
      <c r="G16" s="95">
        <v>1</v>
      </c>
      <c r="H16" s="6"/>
      <c r="I16" s="113">
        <v>3</v>
      </c>
      <c r="J16" s="94"/>
      <c r="K16" s="94"/>
      <c r="L16" s="113"/>
      <c r="M16" s="113"/>
      <c r="N16" s="113"/>
    </row>
    <row r="17" spans="1:14" ht="24.75" customHeight="1" x14ac:dyDescent="0.25">
      <c r="A17" s="114" t="s">
        <v>180</v>
      </c>
      <c r="B17" s="113">
        <v>1</v>
      </c>
      <c r="C17" s="113">
        <v>40</v>
      </c>
      <c r="D17" s="113">
        <v>1</v>
      </c>
      <c r="E17" s="113"/>
      <c r="F17" s="6"/>
      <c r="G17" s="95">
        <v>1</v>
      </c>
      <c r="H17" s="6"/>
      <c r="I17" s="113">
        <v>3</v>
      </c>
      <c r="J17" s="94"/>
      <c r="K17" s="94"/>
      <c r="L17" s="113"/>
      <c r="M17" s="113"/>
      <c r="N17" s="113"/>
    </row>
    <row r="18" spans="1:14" ht="24.75" customHeight="1" x14ac:dyDescent="0.25">
      <c r="A18" s="114" t="s">
        <v>181</v>
      </c>
      <c r="B18" s="113">
        <v>1</v>
      </c>
      <c r="C18" s="113">
        <v>300</v>
      </c>
      <c r="D18" s="113">
        <v>3</v>
      </c>
      <c r="E18" s="113">
        <v>1</v>
      </c>
      <c r="F18" s="6"/>
      <c r="G18" s="95">
        <v>1</v>
      </c>
      <c r="H18" s="6"/>
      <c r="I18" s="113">
        <v>10</v>
      </c>
      <c r="J18" s="94"/>
      <c r="K18" s="94"/>
      <c r="L18" s="113"/>
      <c r="M18" s="113"/>
      <c r="N18" s="113"/>
    </row>
    <row r="19" spans="1:14" ht="24.75" customHeight="1" x14ac:dyDescent="0.25">
      <c r="A19" s="114" t="s">
        <v>182</v>
      </c>
      <c r="B19" s="113">
        <v>1</v>
      </c>
      <c r="C19" s="113">
        <v>100</v>
      </c>
      <c r="D19" s="113">
        <v>2</v>
      </c>
      <c r="E19" s="113">
        <v>1</v>
      </c>
      <c r="F19" s="6"/>
      <c r="G19" s="95">
        <v>1</v>
      </c>
      <c r="H19" s="6"/>
      <c r="I19" s="113">
        <v>13</v>
      </c>
      <c r="J19" s="94"/>
      <c r="K19" s="94"/>
      <c r="L19" s="113">
        <v>1</v>
      </c>
      <c r="M19" s="113"/>
      <c r="N19" s="113"/>
    </row>
    <row r="20" spans="1:14" ht="24.75" customHeight="1" x14ac:dyDescent="0.25">
      <c r="A20" s="114" t="s">
        <v>183</v>
      </c>
      <c r="B20" s="113">
        <v>1</v>
      </c>
      <c r="C20" s="113">
        <v>70</v>
      </c>
      <c r="D20" s="113">
        <v>5</v>
      </c>
      <c r="E20" s="113"/>
      <c r="F20" s="6"/>
      <c r="G20" s="95">
        <v>1</v>
      </c>
      <c r="H20" s="6"/>
      <c r="I20" s="113">
        <v>12</v>
      </c>
      <c r="J20" s="94"/>
      <c r="K20" s="94"/>
      <c r="L20" s="113">
        <v>20</v>
      </c>
      <c r="M20" s="113"/>
      <c r="N20" s="113"/>
    </row>
    <row r="21" spans="1:14" ht="24.75" customHeight="1" x14ac:dyDescent="0.25">
      <c r="A21" s="114" t="s">
        <v>184</v>
      </c>
      <c r="B21" s="113">
        <v>1</v>
      </c>
      <c r="C21" s="113">
        <v>151</v>
      </c>
      <c r="D21" s="113">
        <v>2</v>
      </c>
      <c r="E21" s="113">
        <v>1</v>
      </c>
      <c r="F21" s="6"/>
      <c r="G21" s="113">
        <v>1</v>
      </c>
      <c r="H21" s="6"/>
      <c r="I21" s="113">
        <v>20</v>
      </c>
      <c r="J21" s="94"/>
      <c r="K21" s="94"/>
      <c r="L21" s="113">
        <v>18</v>
      </c>
      <c r="M21" s="113"/>
      <c r="N21" s="113">
        <v>2</v>
      </c>
    </row>
    <row r="22" spans="1:14" ht="15.75" x14ac:dyDescent="0.25">
      <c r="A22" s="29" t="s">
        <v>1</v>
      </c>
      <c r="B22" s="112">
        <f>SUM(B5:B21)</f>
        <v>18</v>
      </c>
      <c r="C22" s="112">
        <f t="shared" ref="C22:N22" si="0">SUM(C5:C21)</f>
        <v>2525</v>
      </c>
      <c r="D22" s="112">
        <f t="shared" si="0"/>
        <v>44</v>
      </c>
      <c r="E22" s="112">
        <f t="shared" si="0"/>
        <v>7</v>
      </c>
      <c r="F22" s="112">
        <f t="shared" si="0"/>
        <v>0</v>
      </c>
      <c r="G22" s="112">
        <f t="shared" si="0"/>
        <v>17</v>
      </c>
      <c r="H22" s="112">
        <f t="shared" si="0"/>
        <v>0</v>
      </c>
      <c r="I22" s="112">
        <f t="shared" si="0"/>
        <v>202</v>
      </c>
      <c r="J22" s="112">
        <f t="shared" si="0"/>
        <v>6</v>
      </c>
      <c r="K22" s="112">
        <f t="shared" si="0"/>
        <v>6</v>
      </c>
      <c r="L22" s="112">
        <f t="shared" si="0"/>
        <v>233</v>
      </c>
      <c r="M22" s="112">
        <f t="shared" si="0"/>
        <v>0</v>
      </c>
      <c r="N22" s="112">
        <f t="shared" si="0"/>
        <v>40</v>
      </c>
    </row>
  </sheetData>
  <mergeCells count="9">
    <mergeCell ref="G2:H2"/>
    <mergeCell ref="I2:K2"/>
    <mergeCell ref="L2:N2"/>
    <mergeCell ref="A2:A3"/>
    <mergeCell ref="B2:B3"/>
    <mergeCell ref="C2:C3"/>
    <mergeCell ref="D2:D3"/>
    <mergeCell ref="E2:E3"/>
    <mergeCell ref="F2:F3"/>
  </mergeCells>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27"/>
  <sheetViews>
    <sheetView topLeftCell="A9" zoomScale="90" zoomScaleNormal="90" workbookViewId="0">
      <selection activeCell="Z13" sqref="Z13"/>
    </sheetView>
  </sheetViews>
  <sheetFormatPr defaultColWidth="8.85546875" defaultRowHeight="15" x14ac:dyDescent="0.25"/>
  <cols>
    <col min="1" max="1" width="14.5703125" customWidth="1"/>
    <col min="2" max="2" width="9" customWidth="1"/>
    <col min="3" max="3" width="8.140625" customWidth="1"/>
    <col min="4" max="4" width="10.42578125" customWidth="1"/>
    <col min="5" max="5" width="10" customWidth="1"/>
    <col min="6" max="6" width="8.85546875" customWidth="1"/>
    <col min="7" max="7" width="7.85546875" customWidth="1"/>
    <col min="8" max="8" width="10" customWidth="1"/>
    <col min="9" max="9" width="11.140625" customWidth="1"/>
    <col min="10" max="10" width="10.42578125" customWidth="1"/>
    <col min="11" max="11" width="8.85546875" customWidth="1"/>
    <col min="12" max="12" width="10.42578125" customWidth="1"/>
    <col min="13" max="13" width="9" customWidth="1"/>
    <col min="14" max="14" width="10.28515625" customWidth="1"/>
    <col min="15" max="15" width="8.7109375" customWidth="1"/>
    <col min="16" max="16" width="10.42578125" customWidth="1"/>
    <col min="17" max="17" width="8.5703125" customWidth="1"/>
    <col min="18" max="18" width="8.85546875" customWidth="1"/>
    <col min="19" max="19" width="11.42578125" customWidth="1"/>
    <col min="20" max="20" width="11.7109375" customWidth="1"/>
    <col min="21" max="23" width="5.42578125" customWidth="1"/>
  </cols>
  <sheetData>
    <row r="2" spans="1:23" s="8" customFormat="1" ht="21" customHeight="1" x14ac:dyDescent="0.25">
      <c r="H2" s="206" t="s">
        <v>158</v>
      </c>
      <c r="I2" s="206"/>
      <c r="J2" s="206"/>
      <c r="K2" s="206"/>
      <c r="L2" s="206"/>
      <c r="M2" s="206"/>
      <c r="N2" s="206"/>
      <c r="O2" s="206"/>
      <c r="P2" s="206"/>
      <c r="Q2" s="206"/>
      <c r="R2" s="206"/>
    </row>
    <row r="3" spans="1:23" s="7" customFormat="1" ht="28.5" customHeight="1" x14ac:dyDescent="0.25">
      <c r="A3" s="207"/>
      <c r="B3" s="208" t="s">
        <v>10</v>
      </c>
      <c r="C3" s="208"/>
      <c r="D3" s="208"/>
      <c r="E3" s="209" t="s">
        <v>163</v>
      </c>
      <c r="F3" s="212" t="s">
        <v>159</v>
      </c>
      <c r="G3" s="212"/>
      <c r="H3" s="191" t="s">
        <v>156</v>
      </c>
      <c r="I3" s="191" t="s">
        <v>122</v>
      </c>
      <c r="J3" s="196" t="s">
        <v>9</v>
      </c>
      <c r="K3" s="196"/>
      <c r="L3" s="196"/>
      <c r="M3" s="196"/>
      <c r="N3" s="196"/>
      <c r="O3" s="196"/>
      <c r="P3" s="196"/>
      <c r="Q3" s="196"/>
      <c r="R3" s="196"/>
      <c r="S3" s="196" t="s">
        <v>25</v>
      </c>
      <c r="T3" s="196"/>
      <c r="U3" s="198" t="s">
        <v>125</v>
      </c>
      <c r="V3" s="199"/>
      <c r="W3" s="200"/>
    </row>
    <row r="4" spans="1:23" s="7" customFormat="1" ht="29.25" customHeight="1" x14ac:dyDescent="0.25">
      <c r="A4" s="207"/>
      <c r="B4" s="196" t="s">
        <v>16</v>
      </c>
      <c r="C4" s="201" t="s">
        <v>17</v>
      </c>
      <c r="D4" s="191" t="s">
        <v>147</v>
      </c>
      <c r="E4" s="210"/>
      <c r="F4" s="196" t="s">
        <v>16</v>
      </c>
      <c r="G4" s="201" t="s">
        <v>17</v>
      </c>
      <c r="H4" s="191"/>
      <c r="I4" s="191"/>
      <c r="J4" s="196" t="s">
        <v>126</v>
      </c>
      <c r="K4" s="196"/>
      <c r="L4" s="196" t="s">
        <v>127</v>
      </c>
      <c r="M4" s="196"/>
      <c r="N4" s="196" t="s">
        <v>4</v>
      </c>
      <c r="O4" s="196"/>
      <c r="P4" s="196" t="s">
        <v>5</v>
      </c>
      <c r="Q4" s="196"/>
      <c r="R4" s="196" t="s">
        <v>7</v>
      </c>
      <c r="S4" s="191" t="s">
        <v>148</v>
      </c>
      <c r="T4" s="196" t="s">
        <v>149</v>
      </c>
      <c r="U4" s="204" t="s">
        <v>47</v>
      </c>
      <c r="V4" s="202" t="s">
        <v>45</v>
      </c>
      <c r="W4" s="204" t="s">
        <v>48</v>
      </c>
    </row>
    <row r="5" spans="1:23" s="7" customFormat="1" ht="48.75" customHeight="1" x14ac:dyDescent="0.25">
      <c r="A5" s="207"/>
      <c r="B5" s="196"/>
      <c r="C5" s="201"/>
      <c r="D5" s="191"/>
      <c r="E5" s="211"/>
      <c r="F5" s="196"/>
      <c r="G5" s="201"/>
      <c r="H5" s="191"/>
      <c r="I5" s="191"/>
      <c r="J5" s="131" t="s">
        <v>8</v>
      </c>
      <c r="K5" s="131" t="s">
        <v>18</v>
      </c>
      <c r="L5" s="131" t="s">
        <v>8</v>
      </c>
      <c r="M5" s="131" t="s">
        <v>18</v>
      </c>
      <c r="N5" s="131" t="s">
        <v>8</v>
      </c>
      <c r="O5" s="131" t="s">
        <v>18</v>
      </c>
      <c r="P5" s="131" t="s">
        <v>8</v>
      </c>
      <c r="Q5" s="131" t="s">
        <v>18</v>
      </c>
      <c r="R5" s="196"/>
      <c r="S5" s="191"/>
      <c r="T5" s="196"/>
      <c r="U5" s="205"/>
      <c r="V5" s="203"/>
      <c r="W5" s="205"/>
    </row>
    <row r="6" spans="1:23" s="8" customFormat="1" x14ac:dyDescent="0.25">
      <c r="A6" s="102"/>
      <c r="B6" s="36">
        <v>1</v>
      </c>
      <c r="C6" s="85">
        <v>2</v>
      </c>
      <c r="D6" s="36">
        <v>3</v>
      </c>
      <c r="E6" s="143">
        <v>4</v>
      </c>
      <c r="F6" s="36">
        <v>5</v>
      </c>
      <c r="G6" s="85">
        <v>6</v>
      </c>
      <c r="H6" s="85">
        <v>7</v>
      </c>
      <c r="I6" s="36">
        <v>8</v>
      </c>
      <c r="J6" s="36">
        <v>9</v>
      </c>
      <c r="K6" s="85">
        <v>10</v>
      </c>
      <c r="L6" s="36">
        <v>11</v>
      </c>
      <c r="M6" s="36">
        <v>12</v>
      </c>
      <c r="N6" s="85">
        <v>13</v>
      </c>
      <c r="O6" s="36">
        <v>14</v>
      </c>
      <c r="P6" s="36">
        <v>15</v>
      </c>
      <c r="Q6" s="85">
        <v>16</v>
      </c>
      <c r="R6" s="36">
        <v>17</v>
      </c>
      <c r="S6" s="36">
        <v>18</v>
      </c>
      <c r="T6" s="85">
        <v>19</v>
      </c>
      <c r="U6" s="36">
        <v>20</v>
      </c>
      <c r="V6" s="36">
        <v>21</v>
      </c>
      <c r="W6" s="85">
        <v>22</v>
      </c>
    </row>
    <row r="7" spans="1:23" s="8" customFormat="1" ht="31.5" customHeight="1" x14ac:dyDescent="0.25">
      <c r="A7" s="122" t="s">
        <v>168</v>
      </c>
      <c r="B7" s="135">
        <v>29</v>
      </c>
      <c r="C7" s="135">
        <v>16</v>
      </c>
      <c r="D7" s="135">
        <f>SUM(B7:C7)</f>
        <v>45</v>
      </c>
      <c r="E7" s="136">
        <f t="shared" ref="E7:E23" si="0">SUM(F7:G7)</f>
        <v>50</v>
      </c>
      <c r="F7" s="136">
        <v>36</v>
      </c>
      <c r="G7" s="135">
        <v>14</v>
      </c>
      <c r="H7" s="137"/>
      <c r="I7" s="137"/>
      <c r="J7" s="129">
        <v>21</v>
      </c>
      <c r="K7" s="129">
        <v>5</v>
      </c>
      <c r="L7" s="129"/>
      <c r="M7" s="129"/>
      <c r="N7" s="129">
        <v>2</v>
      </c>
      <c r="O7" s="138"/>
      <c r="P7" s="138"/>
      <c r="Q7" s="138"/>
      <c r="R7" s="129">
        <v>1</v>
      </c>
      <c r="S7" s="94">
        <v>29</v>
      </c>
      <c r="T7" s="94"/>
      <c r="U7" s="94">
        <f>D7</f>
        <v>45</v>
      </c>
      <c r="V7" s="9"/>
      <c r="W7" s="9"/>
    </row>
    <row r="8" spans="1:23" s="8" customFormat="1" ht="20.25" customHeight="1" x14ac:dyDescent="0.25">
      <c r="A8" s="122" t="s">
        <v>169</v>
      </c>
      <c r="B8" s="139">
        <v>3</v>
      </c>
      <c r="C8" s="135">
        <v>1</v>
      </c>
      <c r="D8" s="135">
        <f t="shared" ref="D8:D23" si="1">SUM(B8:C8)</f>
        <v>4</v>
      </c>
      <c r="E8" s="136">
        <f t="shared" si="0"/>
        <v>3</v>
      </c>
      <c r="F8" s="136">
        <v>2</v>
      </c>
      <c r="G8" s="135">
        <v>1</v>
      </c>
      <c r="H8" s="137"/>
      <c r="I8" s="137"/>
      <c r="J8" s="138">
        <v>2</v>
      </c>
      <c r="K8" s="138">
        <v>1</v>
      </c>
      <c r="L8" s="138"/>
      <c r="M8" s="138"/>
      <c r="N8" s="138"/>
      <c r="O8" s="138"/>
      <c r="P8" s="138"/>
      <c r="Q8" s="138"/>
      <c r="R8" s="138"/>
      <c r="S8" s="123">
        <v>3</v>
      </c>
      <c r="T8" s="102"/>
      <c r="U8" s="94">
        <f t="shared" ref="U8:U23" si="2">D8</f>
        <v>4</v>
      </c>
      <c r="V8" s="9"/>
      <c r="W8" s="9"/>
    </row>
    <row r="9" spans="1:23" s="8" customFormat="1" ht="20.25" customHeight="1" x14ac:dyDescent="0.25">
      <c r="A9" s="122" t="s">
        <v>170</v>
      </c>
      <c r="B9" s="139">
        <v>1</v>
      </c>
      <c r="C9" s="135">
        <v>1</v>
      </c>
      <c r="D9" s="135">
        <f t="shared" si="1"/>
        <v>2</v>
      </c>
      <c r="E9" s="136">
        <f t="shared" si="0"/>
        <v>2</v>
      </c>
      <c r="F9" s="136">
        <v>1</v>
      </c>
      <c r="G9" s="135">
        <v>1</v>
      </c>
      <c r="H9" s="137"/>
      <c r="I9" s="137"/>
      <c r="J9" s="138">
        <v>1</v>
      </c>
      <c r="K9" s="138"/>
      <c r="L9" s="138"/>
      <c r="M9" s="138"/>
      <c r="N9" s="138"/>
      <c r="O9" s="138"/>
      <c r="P9" s="138"/>
      <c r="Q9" s="138"/>
      <c r="R9" s="138"/>
      <c r="S9" s="123">
        <v>1</v>
      </c>
      <c r="T9" s="102"/>
      <c r="U9" s="94">
        <f t="shared" si="2"/>
        <v>2</v>
      </c>
      <c r="V9" s="9"/>
      <c r="W9" s="9"/>
    </row>
    <row r="10" spans="1:23" s="8" customFormat="1" ht="17.25" customHeight="1" x14ac:dyDescent="0.25">
      <c r="A10" s="122" t="s">
        <v>171</v>
      </c>
      <c r="B10" s="139">
        <v>3</v>
      </c>
      <c r="C10" s="135">
        <v>1</v>
      </c>
      <c r="D10" s="135">
        <f t="shared" si="1"/>
        <v>4</v>
      </c>
      <c r="E10" s="136">
        <f t="shared" si="0"/>
        <v>3</v>
      </c>
      <c r="F10" s="135">
        <v>2</v>
      </c>
      <c r="G10" s="135">
        <v>1</v>
      </c>
      <c r="H10" s="137"/>
      <c r="I10" s="137"/>
      <c r="J10" s="138">
        <v>1</v>
      </c>
      <c r="K10" s="138">
        <v>1</v>
      </c>
      <c r="L10" s="138"/>
      <c r="M10" s="138"/>
      <c r="N10" s="138">
        <v>1</v>
      </c>
      <c r="O10" s="138"/>
      <c r="P10" s="138"/>
      <c r="Q10" s="138"/>
      <c r="R10" s="138"/>
      <c r="S10" s="123">
        <v>3</v>
      </c>
      <c r="T10" s="102"/>
      <c r="U10" s="94">
        <f t="shared" si="2"/>
        <v>4</v>
      </c>
      <c r="V10" s="9"/>
      <c r="W10" s="9"/>
    </row>
    <row r="11" spans="1:23" s="8" customFormat="1" ht="31.5" customHeight="1" x14ac:dyDescent="0.25">
      <c r="A11" s="122" t="s">
        <v>172</v>
      </c>
      <c r="B11" s="139">
        <v>2</v>
      </c>
      <c r="C11" s="135">
        <v>1</v>
      </c>
      <c r="D11" s="135">
        <f t="shared" si="1"/>
        <v>3</v>
      </c>
      <c r="E11" s="136">
        <f t="shared" si="0"/>
        <v>3</v>
      </c>
      <c r="F11" s="135">
        <v>2</v>
      </c>
      <c r="G11" s="135">
        <v>1</v>
      </c>
      <c r="H11" s="137"/>
      <c r="I11" s="137"/>
      <c r="J11" s="138">
        <v>1</v>
      </c>
      <c r="K11" s="138"/>
      <c r="L11" s="138"/>
      <c r="M11" s="138">
        <v>1</v>
      </c>
      <c r="N11" s="138"/>
      <c r="O11" s="138"/>
      <c r="P11" s="138"/>
      <c r="Q11" s="138"/>
      <c r="R11" s="138"/>
      <c r="S11" s="123">
        <v>2</v>
      </c>
      <c r="T11" s="102"/>
      <c r="U11" s="94">
        <f t="shared" si="2"/>
        <v>3</v>
      </c>
      <c r="V11" s="9"/>
      <c r="W11" s="9"/>
    </row>
    <row r="12" spans="1:23" s="8" customFormat="1" ht="18.75" customHeight="1" x14ac:dyDescent="0.25">
      <c r="A12" s="122" t="s">
        <v>173</v>
      </c>
      <c r="B12" s="139">
        <v>3</v>
      </c>
      <c r="C12" s="135">
        <v>2</v>
      </c>
      <c r="D12" s="135">
        <f t="shared" si="1"/>
        <v>5</v>
      </c>
      <c r="E12" s="136">
        <f t="shared" si="0"/>
        <v>4</v>
      </c>
      <c r="F12" s="135">
        <v>2</v>
      </c>
      <c r="G12" s="135">
        <v>2</v>
      </c>
      <c r="H12" s="137"/>
      <c r="I12" s="137"/>
      <c r="J12" s="138">
        <v>1</v>
      </c>
      <c r="K12" s="138">
        <v>1</v>
      </c>
      <c r="L12" s="138"/>
      <c r="M12" s="138"/>
      <c r="N12" s="138"/>
      <c r="O12" s="138"/>
      <c r="P12" s="138"/>
      <c r="Q12" s="138"/>
      <c r="R12" s="138">
        <v>1</v>
      </c>
      <c r="S12" s="123">
        <v>3</v>
      </c>
      <c r="T12" s="102"/>
      <c r="U12" s="94">
        <f t="shared" si="2"/>
        <v>5</v>
      </c>
      <c r="V12" s="9"/>
      <c r="W12" s="9"/>
    </row>
    <row r="13" spans="1:23" s="8" customFormat="1" ht="19.5" customHeight="1" x14ac:dyDescent="0.25">
      <c r="A13" s="122" t="s">
        <v>174</v>
      </c>
      <c r="B13" s="139">
        <v>3</v>
      </c>
      <c r="C13" s="135">
        <v>1</v>
      </c>
      <c r="D13" s="135">
        <f t="shared" si="1"/>
        <v>4</v>
      </c>
      <c r="E13" s="136">
        <f t="shared" si="0"/>
        <v>3</v>
      </c>
      <c r="F13" s="135">
        <v>2</v>
      </c>
      <c r="G13" s="135">
        <v>1</v>
      </c>
      <c r="H13" s="137"/>
      <c r="I13" s="137"/>
      <c r="J13" s="138">
        <v>2</v>
      </c>
      <c r="K13" s="138">
        <v>1</v>
      </c>
      <c r="L13" s="138"/>
      <c r="M13" s="138"/>
      <c r="N13" s="138"/>
      <c r="O13" s="138"/>
      <c r="P13" s="138"/>
      <c r="Q13" s="138"/>
      <c r="R13" s="138"/>
      <c r="S13" s="123">
        <v>3</v>
      </c>
      <c r="T13" s="102"/>
      <c r="U13" s="94">
        <f t="shared" si="2"/>
        <v>4</v>
      </c>
      <c r="V13" s="9"/>
      <c r="W13" s="9"/>
    </row>
    <row r="14" spans="1:23" s="8" customFormat="1" ht="31.5" customHeight="1" x14ac:dyDescent="0.25">
      <c r="A14" s="122" t="s">
        <v>175</v>
      </c>
      <c r="B14" s="139">
        <v>2</v>
      </c>
      <c r="C14" s="135">
        <v>1</v>
      </c>
      <c r="D14" s="135">
        <f t="shared" si="1"/>
        <v>3</v>
      </c>
      <c r="E14" s="136">
        <f t="shared" si="0"/>
        <v>3</v>
      </c>
      <c r="F14" s="135">
        <v>2</v>
      </c>
      <c r="G14" s="135">
        <v>1</v>
      </c>
      <c r="H14" s="137"/>
      <c r="I14" s="137"/>
      <c r="J14" s="138">
        <v>1</v>
      </c>
      <c r="K14" s="138"/>
      <c r="L14" s="138"/>
      <c r="M14" s="138"/>
      <c r="N14" s="138">
        <v>1</v>
      </c>
      <c r="O14" s="138"/>
      <c r="P14" s="138"/>
      <c r="Q14" s="138"/>
      <c r="R14" s="138"/>
      <c r="S14" s="123">
        <v>2</v>
      </c>
      <c r="T14" s="102"/>
      <c r="U14" s="94">
        <f t="shared" si="2"/>
        <v>3</v>
      </c>
      <c r="V14" s="9"/>
      <c r="W14" s="9"/>
    </row>
    <row r="15" spans="1:23" s="8" customFormat="1" ht="21" customHeight="1" x14ac:dyDescent="0.25">
      <c r="A15" s="122" t="s">
        <v>176</v>
      </c>
      <c r="B15" s="139">
        <v>4</v>
      </c>
      <c r="C15" s="135">
        <v>1</v>
      </c>
      <c r="D15" s="135">
        <f t="shared" si="1"/>
        <v>5</v>
      </c>
      <c r="E15" s="136">
        <f t="shared" si="0"/>
        <v>3</v>
      </c>
      <c r="F15" s="135">
        <v>2</v>
      </c>
      <c r="G15" s="135">
        <v>1</v>
      </c>
      <c r="H15" s="137"/>
      <c r="I15" s="137"/>
      <c r="J15" s="138">
        <v>2</v>
      </c>
      <c r="K15" s="138"/>
      <c r="L15" s="138">
        <v>1</v>
      </c>
      <c r="M15" s="138"/>
      <c r="N15" s="138">
        <v>1</v>
      </c>
      <c r="O15" s="138"/>
      <c r="P15" s="138"/>
      <c r="Q15" s="138"/>
      <c r="R15" s="138"/>
      <c r="S15" s="123">
        <v>4</v>
      </c>
      <c r="T15" s="102"/>
      <c r="U15" s="94">
        <f t="shared" si="2"/>
        <v>5</v>
      </c>
      <c r="V15" s="9"/>
      <c r="W15" s="9"/>
    </row>
    <row r="16" spans="1:23" s="8" customFormat="1" ht="31.5" customHeight="1" x14ac:dyDescent="0.25">
      <c r="A16" s="122" t="s">
        <v>177</v>
      </c>
      <c r="B16" s="139">
        <v>3</v>
      </c>
      <c r="C16" s="135">
        <v>1</v>
      </c>
      <c r="D16" s="135">
        <f t="shared" si="1"/>
        <v>4</v>
      </c>
      <c r="E16" s="136">
        <f t="shared" si="0"/>
        <v>3</v>
      </c>
      <c r="F16" s="135">
        <v>2</v>
      </c>
      <c r="G16" s="135">
        <v>1</v>
      </c>
      <c r="H16" s="137"/>
      <c r="I16" s="137"/>
      <c r="J16" s="138">
        <v>3</v>
      </c>
      <c r="K16" s="138"/>
      <c r="L16" s="138"/>
      <c r="M16" s="138"/>
      <c r="N16" s="138"/>
      <c r="O16" s="138"/>
      <c r="P16" s="138"/>
      <c r="Q16" s="138"/>
      <c r="R16" s="138"/>
      <c r="S16" s="123">
        <v>3</v>
      </c>
      <c r="T16" s="102"/>
      <c r="U16" s="94">
        <f t="shared" si="2"/>
        <v>4</v>
      </c>
      <c r="V16" s="9"/>
      <c r="W16" s="9"/>
    </row>
    <row r="17" spans="1:23" s="8" customFormat="1" ht="31.5" customHeight="1" x14ac:dyDescent="0.25">
      <c r="A17" s="122" t="s">
        <v>178</v>
      </c>
      <c r="B17" s="139">
        <v>2</v>
      </c>
      <c r="C17" s="135">
        <v>1</v>
      </c>
      <c r="D17" s="135">
        <f t="shared" si="1"/>
        <v>3</v>
      </c>
      <c r="E17" s="136">
        <f t="shared" si="0"/>
        <v>3</v>
      </c>
      <c r="F17" s="135">
        <v>2</v>
      </c>
      <c r="G17" s="135">
        <v>1</v>
      </c>
      <c r="H17" s="137"/>
      <c r="I17" s="137"/>
      <c r="J17" s="138">
        <v>1</v>
      </c>
      <c r="K17" s="138"/>
      <c r="L17" s="138"/>
      <c r="M17" s="138"/>
      <c r="N17" s="138">
        <v>1</v>
      </c>
      <c r="O17" s="138"/>
      <c r="P17" s="138"/>
      <c r="Q17" s="138"/>
      <c r="R17" s="138"/>
      <c r="S17" s="123">
        <v>2</v>
      </c>
      <c r="T17" s="102"/>
      <c r="U17" s="94">
        <f t="shared" si="2"/>
        <v>3</v>
      </c>
      <c r="V17" s="9"/>
      <c r="W17" s="9"/>
    </row>
    <row r="18" spans="1:23" s="8" customFormat="1" ht="31.5" customHeight="1" x14ac:dyDescent="0.25">
      <c r="A18" s="122" t="s">
        <v>179</v>
      </c>
      <c r="B18" s="139">
        <v>2</v>
      </c>
      <c r="C18" s="135">
        <v>1</v>
      </c>
      <c r="D18" s="135">
        <f t="shared" si="1"/>
        <v>3</v>
      </c>
      <c r="E18" s="136">
        <f t="shared" si="0"/>
        <v>3</v>
      </c>
      <c r="F18" s="135">
        <v>2</v>
      </c>
      <c r="G18" s="135">
        <v>1</v>
      </c>
      <c r="H18" s="137"/>
      <c r="I18" s="137"/>
      <c r="J18" s="138">
        <v>1</v>
      </c>
      <c r="K18" s="138"/>
      <c r="L18" s="138"/>
      <c r="M18" s="138"/>
      <c r="N18" s="138">
        <v>1</v>
      </c>
      <c r="O18" s="138"/>
      <c r="P18" s="138"/>
      <c r="Q18" s="138"/>
      <c r="R18" s="138"/>
      <c r="S18" s="123">
        <v>2</v>
      </c>
      <c r="T18" s="102"/>
      <c r="U18" s="94">
        <f t="shared" si="2"/>
        <v>3</v>
      </c>
      <c r="V18" s="9"/>
      <c r="W18" s="9"/>
    </row>
    <row r="19" spans="1:23" s="8" customFormat="1" ht="31.5" customHeight="1" x14ac:dyDescent="0.25">
      <c r="A19" s="122" t="s">
        <v>180</v>
      </c>
      <c r="B19" s="139">
        <v>1</v>
      </c>
      <c r="C19" s="135">
        <v>1</v>
      </c>
      <c r="D19" s="135">
        <f t="shared" si="1"/>
        <v>2</v>
      </c>
      <c r="E19" s="136">
        <v>2</v>
      </c>
      <c r="F19" s="136">
        <v>1</v>
      </c>
      <c r="G19" s="135">
        <v>1</v>
      </c>
      <c r="H19" s="137"/>
      <c r="I19" s="137"/>
      <c r="J19" s="138"/>
      <c r="K19" s="138"/>
      <c r="L19" s="138"/>
      <c r="M19" s="138"/>
      <c r="N19" s="138"/>
      <c r="O19" s="138"/>
      <c r="P19" s="138"/>
      <c r="Q19" s="138"/>
      <c r="R19" s="138">
        <v>1</v>
      </c>
      <c r="S19" s="123">
        <v>1</v>
      </c>
      <c r="T19" s="102"/>
      <c r="U19" s="94">
        <f t="shared" si="2"/>
        <v>2</v>
      </c>
      <c r="V19" s="9"/>
      <c r="W19" s="9"/>
    </row>
    <row r="20" spans="1:23" s="8" customFormat="1" ht="31.5" customHeight="1" x14ac:dyDescent="0.25">
      <c r="A20" s="122" t="s">
        <v>181</v>
      </c>
      <c r="B20" s="139">
        <v>3</v>
      </c>
      <c r="C20" s="135">
        <v>1</v>
      </c>
      <c r="D20" s="135">
        <f t="shared" si="1"/>
        <v>4</v>
      </c>
      <c r="E20" s="136">
        <f t="shared" si="0"/>
        <v>3</v>
      </c>
      <c r="F20" s="135">
        <v>2</v>
      </c>
      <c r="G20" s="135">
        <v>1</v>
      </c>
      <c r="H20" s="137"/>
      <c r="I20" s="137"/>
      <c r="J20" s="138">
        <v>3</v>
      </c>
      <c r="K20" s="138"/>
      <c r="L20" s="138"/>
      <c r="M20" s="138"/>
      <c r="N20" s="138"/>
      <c r="O20" s="138"/>
      <c r="P20" s="138"/>
      <c r="Q20" s="138"/>
      <c r="R20" s="138"/>
      <c r="S20" s="123">
        <v>3</v>
      </c>
      <c r="T20" s="102"/>
      <c r="U20" s="94">
        <f t="shared" si="2"/>
        <v>4</v>
      </c>
      <c r="V20" s="9"/>
      <c r="W20" s="9"/>
    </row>
    <row r="21" spans="1:23" s="8" customFormat="1" ht="21" customHeight="1" x14ac:dyDescent="0.25">
      <c r="A21" s="122" t="s">
        <v>182</v>
      </c>
      <c r="B21" s="139">
        <v>1</v>
      </c>
      <c r="C21" s="135">
        <v>1</v>
      </c>
      <c r="D21" s="135">
        <f t="shared" si="1"/>
        <v>2</v>
      </c>
      <c r="E21" s="136">
        <f t="shared" si="0"/>
        <v>3</v>
      </c>
      <c r="F21" s="135">
        <v>2</v>
      </c>
      <c r="G21" s="135">
        <v>1</v>
      </c>
      <c r="H21" s="137"/>
      <c r="I21" s="137"/>
      <c r="J21" s="138"/>
      <c r="K21" s="138">
        <v>1</v>
      </c>
      <c r="L21" s="138"/>
      <c r="M21" s="138"/>
      <c r="N21" s="138"/>
      <c r="O21" s="138"/>
      <c r="P21" s="138"/>
      <c r="Q21" s="138"/>
      <c r="R21" s="138"/>
      <c r="S21" s="123">
        <v>1</v>
      </c>
      <c r="T21" s="102"/>
      <c r="U21" s="94">
        <f t="shared" si="2"/>
        <v>2</v>
      </c>
      <c r="V21" s="9"/>
      <c r="W21" s="9"/>
    </row>
    <row r="22" spans="1:23" s="8" customFormat="1" ht="19.5" customHeight="1" x14ac:dyDescent="0.25">
      <c r="A22" s="122" t="s">
        <v>183</v>
      </c>
      <c r="B22" s="139">
        <v>2</v>
      </c>
      <c r="C22" s="135">
        <v>1</v>
      </c>
      <c r="D22" s="135">
        <f t="shared" si="1"/>
        <v>3</v>
      </c>
      <c r="E22" s="136">
        <f t="shared" si="0"/>
        <v>3</v>
      </c>
      <c r="F22" s="135">
        <v>2</v>
      </c>
      <c r="G22" s="135">
        <v>1</v>
      </c>
      <c r="H22" s="137"/>
      <c r="I22" s="137"/>
      <c r="J22" s="138">
        <v>1</v>
      </c>
      <c r="K22" s="138"/>
      <c r="L22" s="138"/>
      <c r="M22" s="138"/>
      <c r="N22" s="138">
        <v>1</v>
      </c>
      <c r="O22" s="138"/>
      <c r="P22" s="138"/>
      <c r="Q22" s="138"/>
      <c r="R22" s="138"/>
      <c r="S22" s="123">
        <v>2</v>
      </c>
      <c r="T22" s="102"/>
      <c r="U22" s="94">
        <f t="shared" si="2"/>
        <v>3</v>
      </c>
      <c r="V22" s="9"/>
      <c r="W22" s="9"/>
    </row>
    <row r="23" spans="1:23" s="8" customFormat="1" ht="31.5" customHeight="1" x14ac:dyDescent="0.25">
      <c r="A23" s="122" t="s">
        <v>184</v>
      </c>
      <c r="B23" s="139">
        <v>3</v>
      </c>
      <c r="C23" s="135">
        <v>1</v>
      </c>
      <c r="D23" s="135">
        <f t="shared" si="1"/>
        <v>4</v>
      </c>
      <c r="E23" s="136">
        <f t="shared" si="0"/>
        <v>3</v>
      </c>
      <c r="F23" s="135">
        <v>2</v>
      </c>
      <c r="G23" s="135">
        <v>1</v>
      </c>
      <c r="H23" s="137"/>
      <c r="I23" s="137"/>
      <c r="J23" s="138">
        <v>3</v>
      </c>
      <c r="K23" s="138"/>
      <c r="L23" s="138"/>
      <c r="M23" s="138"/>
      <c r="N23" s="138"/>
      <c r="O23" s="138"/>
      <c r="P23" s="138"/>
      <c r="Q23" s="138"/>
      <c r="R23" s="138"/>
      <c r="S23" s="123">
        <v>3</v>
      </c>
      <c r="T23" s="102"/>
      <c r="U23" s="94">
        <f t="shared" si="2"/>
        <v>4</v>
      </c>
      <c r="V23" s="9"/>
      <c r="W23" s="9"/>
    </row>
    <row r="24" spans="1:23" s="8" customFormat="1" ht="33.75" customHeight="1" x14ac:dyDescent="0.25">
      <c r="A24" s="20" t="s">
        <v>1</v>
      </c>
      <c r="B24" s="140">
        <f>SUM(B7:B23)</f>
        <v>67</v>
      </c>
      <c r="C24" s="140">
        <f>SUM(C7:C23)</f>
        <v>33</v>
      </c>
      <c r="D24" s="140">
        <f>SUM(D7:D23)</f>
        <v>100</v>
      </c>
      <c r="E24" s="141">
        <f t="shared" ref="E24:W24" si="3">SUM(E7:E23)</f>
        <v>97</v>
      </c>
      <c r="F24" s="140">
        <f t="shared" si="3"/>
        <v>66</v>
      </c>
      <c r="G24" s="140">
        <f t="shared" si="3"/>
        <v>31</v>
      </c>
      <c r="H24" s="142">
        <f t="shared" si="3"/>
        <v>0</v>
      </c>
      <c r="I24" s="142">
        <f t="shared" si="3"/>
        <v>0</v>
      </c>
      <c r="J24" s="142">
        <f t="shared" si="3"/>
        <v>44</v>
      </c>
      <c r="K24" s="142">
        <f t="shared" si="3"/>
        <v>10</v>
      </c>
      <c r="L24" s="142">
        <f t="shared" si="3"/>
        <v>1</v>
      </c>
      <c r="M24" s="142">
        <f t="shared" si="3"/>
        <v>1</v>
      </c>
      <c r="N24" s="142">
        <f t="shared" si="3"/>
        <v>8</v>
      </c>
      <c r="O24" s="142">
        <f t="shared" si="3"/>
        <v>0</v>
      </c>
      <c r="P24" s="142">
        <f t="shared" si="3"/>
        <v>0</v>
      </c>
      <c r="Q24" s="142">
        <f t="shared" si="3"/>
        <v>0</v>
      </c>
      <c r="R24" s="142">
        <f t="shared" si="3"/>
        <v>3</v>
      </c>
      <c r="S24" s="126">
        <f t="shared" si="3"/>
        <v>67</v>
      </c>
      <c r="T24" s="126">
        <f t="shared" si="3"/>
        <v>0</v>
      </c>
      <c r="U24" s="126">
        <f t="shared" si="3"/>
        <v>100</v>
      </c>
      <c r="V24" s="126">
        <f t="shared" si="3"/>
        <v>0</v>
      </c>
      <c r="W24" s="126">
        <f t="shared" si="3"/>
        <v>0</v>
      </c>
    </row>
    <row r="27" spans="1:23" ht="77.45" customHeight="1" x14ac:dyDescent="0.25">
      <c r="B27" s="197" t="s">
        <v>160</v>
      </c>
      <c r="C27" s="197"/>
      <c r="D27" s="197"/>
      <c r="E27" s="197"/>
      <c r="F27" s="197"/>
      <c r="G27" s="197"/>
      <c r="H27" s="197"/>
      <c r="I27" s="197"/>
      <c r="J27" s="197"/>
    </row>
  </sheetData>
  <mergeCells count="26">
    <mergeCell ref="H2:R2"/>
    <mergeCell ref="A3:A5"/>
    <mergeCell ref="B3:D3"/>
    <mergeCell ref="E3:E5"/>
    <mergeCell ref="F3:G3"/>
    <mergeCell ref="H3:H5"/>
    <mergeCell ref="I3:I5"/>
    <mergeCell ref="J3:R3"/>
    <mergeCell ref="P4:Q4"/>
    <mergeCell ref="R4:R5"/>
    <mergeCell ref="S4:S5"/>
    <mergeCell ref="T4:T5"/>
    <mergeCell ref="B27:J27"/>
    <mergeCell ref="S3:T3"/>
    <mergeCell ref="U3:W3"/>
    <mergeCell ref="B4:B5"/>
    <mergeCell ref="C4:C5"/>
    <mergeCell ref="D4:D5"/>
    <mergeCell ref="F4:F5"/>
    <mergeCell ref="G4:G5"/>
    <mergeCell ref="J4:K4"/>
    <mergeCell ref="L4:M4"/>
    <mergeCell ref="N4:O4"/>
    <mergeCell ref="V4:V5"/>
    <mergeCell ref="U4:U5"/>
    <mergeCell ref="W4:W5"/>
  </mergeCells>
  <pageMargins left="0.70866141732283472" right="0.70866141732283472" top="0.74803149606299213" bottom="0.74803149606299213" header="0.31496062992125984" footer="0.31496062992125984"/>
  <pageSetup paperSize="9" scale="60"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7"/>
  <sheetViews>
    <sheetView topLeftCell="A3" zoomScaleNormal="100" workbookViewId="0">
      <selection activeCell="V11" sqref="V11"/>
    </sheetView>
  </sheetViews>
  <sheetFormatPr defaultColWidth="11.42578125" defaultRowHeight="15.75" x14ac:dyDescent="0.25"/>
  <cols>
    <col min="1" max="1" width="14.28515625" style="3" customWidth="1"/>
    <col min="2" max="2" width="10.85546875" style="3" customWidth="1"/>
    <col min="3" max="3" width="10.42578125" style="3" customWidth="1"/>
    <col min="4" max="4" width="9.42578125" style="3" customWidth="1"/>
    <col min="5" max="5" width="9.7109375" style="3" customWidth="1"/>
    <col min="6" max="6" width="10" style="62" customWidth="1"/>
    <col min="7" max="7" width="9.85546875" style="62" customWidth="1"/>
    <col min="8" max="11" width="10.42578125" style="62" customWidth="1"/>
    <col min="12" max="13" width="11.42578125" style="62" customWidth="1"/>
    <col min="14" max="14" width="10.42578125" style="62" customWidth="1"/>
    <col min="15" max="15" width="11.140625" style="62" customWidth="1"/>
    <col min="16" max="16" width="10" style="62" customWidth="1"/>
    <col min="17" max="17" width="9.42578125" style="62" customWidth="1"/>
    <col min="18" max="19" width="11.42578125" style="62" customWidth="1"/>
    <col min="20" max="16384" width="11.42578125" style="3"/>
  </cols>
  <sheetData>
    <row r="1" spans="1:19" x14ac:dyDescent="0.25">
      <c r="A1" s="47" t="s">
        <v>70</v>
      </c>
      <c r="B1" s="25"/>
      <c r="C1" s="25"/>
      <c r="D1" s="25"/>
      <c r="E1" s="46"/>
      <c r="F1" s="60"/>
      <c r="G1" s="60"/>
      <c r="H1" s="61"/>
      <c r="I1" s="61"/>
      <c r="J1" s="61"/>
      <c r="K1" s="61"/>
      <c r="L1" s="61"/>
      <c r="M1" s="61"/>
      <c r="N1" s="61"/>
    </row>
    <row r="2" spans="1:19" ht="32.25" customHeight="1" x14ac:dyDescent="0.25">
      <c r="A2" s="182"/>
      <c r="B2" s="213" t="s">
        <v>69</v>
      </c>
      <c r="C2" s="214"/>
      <c r="D2" s="214"/>
      <c r="E2" s="214"/>
      <c r="F2" s="214"/>
      <c r="G2" s="214"/>
      <c r="H2" s="215" t="s">
        <v>68</v>
      </c>
      <c r="I2" s="216"/>
      <c r="J2" s="216"/>
      <c r="K2" s="216"/>
      <c r="L2" s="216"/>
      <c r="M2" s="216"/>
      <c r="N2" s="217" t="s">
        <v>1</v>
      </c>
      <c r="O2" s="217"/>
      <c r="P2" s="217"/>
      <c r="Q2" s="217"/>
      <c r="R2" s="217"/>
      <c r="S2" s="217"/>
    </row>
    <row r="3" spans="1:19" ht="137.25" customHeight="1" x14ac:dyDescent="0.25">
      <c r="A3" s="183"/>
      <c r="B3" s="63" t="s">
        <v>67</v>
      </c>
      <c r="C3" s="63" t="s">
        <v>146</v>
      </c>
      <c r="D3" s="57" t="s">
        <v>66</v>
      </c>
      <c r="E3" s="57" t="s">
        <v>138</v>
      </c>
      <c r="F3" s="57" t="s">
        <v>128</v>
      </c>
      <c r="G3" s="57" t="s">
        <v>139</v>
      </c>
      <c r="H3" s="63" t="s">
        <v>65</v>
      </c>
      <c r="I3" s="63" t="s">
        <v>140</v>
      </c>
      <c r="J3" s="57" t="s">
        <v>64</v>
      </c>
      <c r="K3" s="57" t="s">
        <v>141</v>
      </c>
      <c r="L3" s="57" t="s">
        <v>63</v>
      </c>
      <c r="M3" s="57" t="s">
        <v>142</v>
      </c>
      <c r="N3" s="63" t="s">
        <v>129</v>
      </c>
      <c r="O3" s="63" t="s">
        <v>143</v>
      </c>
      <c r="P3" s="57" t="s">
        <v>116</v>
      </c>
      <c r="Q3" s="57" t="s">
        <v>144</v>
      </c>
      <c r="R3" s="57" t="s">
        <v>123</v>
      </c>
      <c r="S3" s="57" t="s">
        <v>145</v>
      </c>
    </row>
    <row r="4" spans="1:19" ht="22.5" customHeight="1" x14ac:dyDescent="0.25">
      <c r="A4" s="45"/>
      <c r="B4" s="35">
        <v>1</v>
      </c>
      <c r="C4" s="35">
        <v>2</v>
      </c>
      <c r="D4" s="35">
        <v>3</v>
      </c>
      <c r="E4" s="35">
        <v>4</v>
      </c>
      <c r="F4" s="59">
        <v>5</v>
      </c>
      <c r="G4" s="59">
        <v>6</v>
      </c>
      <c r="H4" s="59">
        <v>7</v>
      </c>
      <c r="I4" s="59">
        <v>8</v>
      </c>
      <c r="J4" s="59">
        <v>9</v>
      </c>
      <c r="K4" s="59">
        <v>10</v>
      </c>
      <c r="L4" s="59">
        <v>11</v>
      </c>
      <c r="M4" s="59">
        <v>12</v>
      </c>
      <c r="N4" s="59">
        <v>13</v>
      </c>
      <c r="O4" s="59">
        <v>14</v>
      </c>
      <c r="P4" s="59">
        <v>15</v>
      </c>
      <c r="Q4" s="59">
        <v>16</v>
      </c>
      <c r="R4" s="64">
        <v>17</v>
      </c>
      <c r="S4" s="64">
        <v>18</v>
      </c>
    </row>
    <row r="5" spans="1:19" ht="27" customHeight="1" x14ac:dyDescent="0.25">
      <c r="A5" s="105" t="s">
        <v>168</v>
      </c>
      <c r="B5" s="144">
        <v>20</v>
      </c>
      <c r="C5" s="144">
        <v>332</v>
      </c>
      <c r="D5" s="146">
        <v>5</v>
      </c>
      <c r="E5" s="146">
        <v>87</v>
      </c>
      <c r="F5" s="65"/>
      <c r="G5" s="65"/>
      <c r="H5" s="115"/>
      <c r="I5" s="115"/>
      <c r="J5" s="113"/>
      <c r="K5" s="113"/>
      <c r="L5" s="65"/>
      <c r="M5" s="65"/>
      <c r="N5" s="116">
        <f t="shared" ref="N5:S20" si="0">SUM(B5,H5)</f>
        <v>20</v>
      </c>
      <c r="O5" s="116">
        <f t="shared" si="0"/>
        <v>332</v>
      </c>
      <c r="P5" s="65">
        <f t="shared" si="0"/>
        <v>5</v>
      </c>
      <c r="Q5" s="65">
        <f t="shared" ref="Q5:Q13" si="1">SUM(E5,K5)</f>
        <v>87</v>
      </c>
      <c r="R5" s="93">
        <f t="shared" si="0"/>
        <v>0</v>
      </c>
      <c r="S5" s="93">
        <f t="shared" si="0"/>
        <v>0</v>
      </c>
    </row>
    <row r="6" spans="1:19" ht="27" customHeight="1" x14ac:dyDescent="0.25">
      <c r="A6" s="109" t="s">
        <v>169</v>
      </c>
      <c r="B6" s="145">
        <v>3</v>
      </c>
      <c r="C6" s="144">
        <v>34</v>
      </c>
      <c r="D6" s="146"/>
      <c r="E6" s="146"/>
      <c r="F6" s="65"/>
      <c r="G6" s="65"/>
      <c r="H6" s="115"/>
      <c r="I6" s="115"/>
      <c r="J6" s="113"/>
      <c r="K6" s="113"/>
      <c r="L6" s="65"/>
      <c r="M6" s="65"/>
      <c r="N6" s="116">
        <f t="shared" si="0"/>
        <v>3</v>
      </c>
      <c r="O6" s="116">
        <f t="shared" ref="O6:O13" si="2">SUM(C6,I6)</f>
        <v>34</v>
      </c>
      <c r="P6" s="65">
        <f t="shared" si="0"/>
        <v>0</v>
      </c>
      <c r="Q6" s="65">
        <f t="shared" si="1"/>
        <v>0</v>
      </c>
      <c r="R6" s="93">
        <f t="shared" ref="R6:R13" si="3">SUM(F6,L6)</f>
        <v>0</v>
      </c>
      <c r="S6" s="93">
        <f t="shared" ref="S6:S13" si="4">SUM(G6,M13)</f>
        <v>0</v>
      </c>
    </row>
    <row r="7" spans="1:19" ht="27" customHeight="1" x14ac:dyDescent="0.25">
      <c r="A7" s="109" t="s">
        <v>170</v>
      </c>
      <c r="B7" s="145"/>
      <c r="C7" s="144"/>
      <c r="D7" s="146"/>
      <c r="E7" s="146"/>
      <c r="F7" s="65"/>
      <c r="G7" s="65"/>
      <c r="H7" s="115"/>
      <c r="I7" s="115"/>
      <c r="J7" s="113"/>
      <c r="K7" s="113"/>
      <c r="L7" s="65"/>
      <c r="M7" s="65"/>
      <c r="N7" s="116">
        <f t="shared" si="0"/>
        <v>0</v>
      </c>
      <c r="O7" s="116">
        <f t="shared" si="2"/>
        <v>0</v>
      </c>
      <c r="P7" s="65">
        <f t="shared" si="0"/>
        <v>0</v>
      </c>
      <c r="Q7" s="65">
        <f t="shared" si="1"/>
        <v>0</v>
      </c>
      <c r="R7" s="93">
        <f t="shared" si="3"/>
        <v>0</v>
      </c>
      <c r="S7" s="93">
        <f t="shared" si="4"/>
        <v>0</v>
      </c>
    </row>
    <row r="8" spans="1:19" ht="27" customHeight="1" x14ac:dyDescent="0.25">
      <c r="A8" s="109" t="s">
        <v>171</v>
      </c>
      <c r="B8" s="145">
        <v>2</v>
      </c>
      <c r="C8" s="144">
        <v>28</v>
      </c>
      <c r="D8" s="146"/>
      <c r="E8" s="146"/>
      <c r="F8" s="65"/>
      <c r="G8" s="65"/>
      <c r="H8" s="115">
        <v>1</v>
      </c>
      <c r="I8" s="115">
        <v>12</v>
      </c>
      <c r="J8" s="113">
        <v>1</v>
      </c>
      <c r="K8" s="113">
        <v>12</v>
      </c>
      <c r="L8" s="65"/>
      <c r="M8" s="65"/>
      <c r="N8" s="116">
        <f t="shared" si="0"/>
        <v>3</v>
      </c>
      <c r="O8" s="116">
        <f t="shared" si="2"/>
        <v>40</v>
      </c>
      <c r="P8" s="65">
        <f t="shared" si="0"/>
        <v>1</v>
      </c>
      <c r="Q8" s="65">
        <f t="shared" si="1"/>
        <v>12</v>
      </c>
      <c r="R8" s="93">
        <f t="shared" si="3"/>
        <v>0</v>
      </c>
      <c r="S8" s="93">
        <f t="shared" si="4"/>
        <v>0</v>
      </c>
    </row>
    <row r="9" spans="1:19" ht="27" customHeight="1" x14ac:dyDescent="0.25">
      <c r="A9" s="128" t="s">
        <v>172</v>
      </c>
      <c r="B9" s="145">
        <v>1</v>
      </c>
      <c r="C9" s="144">
        <v>6</v>
      </c>
      <c r="D9" s="146"/>
      <c r="E9" s="146"/>
      <c r="F9" s="65"/>
      <c r="G9" s="65"/>
      <c r="H9" s="115">
        <v>1</v>
      </c>
      <c r="I9" s="115">
        <v>7</v>
      </c>
      <c r="J9" s="113">
        <v>1</v>
      </c>
      <c r="K9" s="113">
        <v>7</v>
      </c>
      <c r="L9" s="65"/>
      <c r="M9" s="65"/>
      <c r="N9" s="116">
        <f t="shared" si="0"/>
        <v>2</v>
      </c>
      <c r="O9" s="116">
        <f t="shared" si="2"/>
        <v>13</v>
      </c>
      <c r="P9" s="65">
        <f t="shared" si="0"/>
        <v>1</v>
      </c>
      <c r="Q9" s="65">
        <f t="shared" si="1"/>
        <v>7</v>
      </c>
      <c r="R9" s="93">
        <f t="shared" si="3"/>
        <v>0</v>
      </c>
      <c r="S9" s="93">
        <f t="shared" si="4"/>
        <v>0</v>
      </c>
    </row>
    <row r="10" spans="1:19" ht="27" customHeight="1" x14ac:dyDescent="0.25">
      <c r="A10" s="128" t="s">
        <v>173</v>
      </c>
      <c r="B10" s="145">
        <v>3</v>
      </c>
      <c r="C10" s="144">
        <v>31</v>
      </c>
      <c r="D10" s="146">
        <v>1</v>
      </c>
      <c r="E10" s="146">
        <v>8</v>
      </c>
      <c r="F10" s="65"/>
      <c r="G10" s="65"/>
      <c r="H10" s="115"/>
      <c r="I10" s="115"/>
      <c r="J10" s="113"/>
      <c r="K10" s="113"/>
      <c r="L10" s="65"/>
      <c r="M10" s="65"/>
      <c r="N10" s="116">
        <f t="shared" si="0"/>
        <v>3</v>
      </c>
      <c r="O10" s="116">
        <f t="shared" si="2"/>
        <v>31</v>
      </c>
      <c r="P10" s="65">
        <f t="shared" si="0"/>
        <v>1</v>
      </c>
      <c r="Q10" s="65">
        <f t="shared" si="1"/>
        <v>8</v>
      </c>
      <c r="R10" s="93">
        <f t="shared" si="3"/>
        <v>0</v>
      </c>
      <c r="S10" s="93">
        <f t="shared" si="4"/>
        <v>0</v>
      </c>
    </row>
    <row r="11" spans="1:19" ht="27" customHeight="1" x14ac:dyDescent="0.25">
      <c r="A11" s="128" t="s">
        <v>174</v>
      </c>
      <c r="B11" s="145">
        <v>3</v>
      </c>
      <c r="C11" s="144">
        <v>17</v>
      </c>
      <c r="D11" s="146"/>
      <c r="E11" s="146"/>
      <c r="F11" s="65"/>
      <c r="G11" s="65"/>
      <c r="H11" s="115">
        <v>1</v>
      </c>
      <c r="I11" s="115">
        <v>8</v>
      </c>
      <c r="J11" s="113">
        <v>1</v>
      </c>
      <c r="K11" s="113">
        <v>8</v>
      </c>
      <c r="L11" s="65"/>
      <c r="M11" s="65"/>
      <c r="N11" s="116">
        <f t="shared" si="0"/>
        <v>4</v>
      </c>
      <c r="O11" s="116">
        <f t="shared" si="2"/>
        <v>25</v>
      </c>
      <c r="P11" s="65">
        <f t="shared" si="0"/>
        <v>1</v>
      </c>
      <c r="Q11" s="65">
        <f t="shared" si="1"/>
        <v>8</v>
      </c>
      <c r="R11" s="93">
        <f t="shared" si="3"/>
        <v>0</v>
      </c>
      <c r="S11" s="93">
        <f t="shared" si="4"/>
        <v>0</v>
      </c>
    </row>
    <row r="12" spans="1:19" ht="27" customHeight="1" x14ac:dyDescent="0.25">
      <c r="A12" s="128" t="s">
        <v>175</v>
      </c>
      <c r="B12" s="145">
        <v>3</v>
      </c>
      <c r="C12" s="144">
        <v>19</v>
      </c>
      <c r="D12" s="146">
        <v>1</v>
      </c>
      <c r="E12" s="146">
        <v>6</v>
      </c>
      <c r="F12" s="65"/>
      <c r="G12" s="65"/>
      <c r="H12" s="115">
        <v>1</v>
      </c>
      <c r="I12" s="115">
        <v>7</v>
      </c>
      <c r="J12" s="113">
        <v>1</v>
      </c>
      <c r="K12" s="113">
        <v>7</v>
      </c>
      <c r="L12" s="65"/>
      <c r="M12" s="65"/>
      <c r="N12" s="116">
        <f t="shared" si="0"/>
        <v>4</v>
      </c>
      <c r="O12" s="116">
        <f t="shared" si="2"/>
        <v>26</v>
      </c>
      <c r="P12" s="65">
        <f t="shared" si="0"/>
        <v>2</v>
      </c>
      <c r="Q12" s="65">
        <f t="shared" si="1"/>
        <v>13</v>
      </c>
      <c r="R12" s="93">
        <f t="shared" si="3"/>
        <v>0</v>
      </c>
      <c r="S12" s="93">
        <f t="shared" si="4"/>
        <v>0</v>
      </c>
    </row>
    <row r="13" spans="1:19" ht="27" customHeight="1" x14ac:dyDescent="0.25">
      <c r="A13" s="128" t="s">
        <v>176</v>
      </c>
      <c r="B13" s="145">
        <v>8</v>
      </c>
      <c r="C13" s="144">
        <v>61</v>
      </c>
      <c r="D13" s="146">
        <v>1</v>
      </c>
      <c r="E13" s="146">
        <v>8</v>
      </c>
      <c r="F13" s="65"/>
      <c r="G13" s="65"/>
      <c r="H13" s="115"/>
      <c r="I13" s="115"/>
      <c r="J13" s="113"/>
      <c r="K13" s="113"/>
      <c r="L13" s="65"/>
      <c r="M13" s="65"/>
      <c r="N13" s="116">
        <f t="shared" si="0"/>
        <v>8</v>
      </c>
      <c r="O13" s="116">
        <f t="shared" si="2"/>
        <v>61</v>
      </c>
      <c r="P13" s="65">
        <f t="shared" si="0"/>
        <v>1</v>
      </c>
      <c r="Q13" s="65">
        <f t="shared" si="1"/>
        <v>8</v>
      </c>
      <c r="R13" s="93">
        <f t="shared" si="3"/>
        <v>0</v>
      </c>
      <c r="S13" s="93">
        <f t="shared" si="4"/>
        <v>0</v>
      </c>
    </row>
    <row r="14" spans="1:19" ht="27" customHeight="1" x14ac:dyDescent="0.25">
      <c r="A14" s="109" t="s">
        <v>177</v>
      </c>
      <c r="B14" s="145">
        <v>3</v>
      </c>
      <c r="C14" s="144">
        <v>23</v>
      </c>
      <c r="D14" s="146"/>
      <c r="E14" s="146"/>
      <c r="F14" s="65"/>
      <c r="G14" s="65"/>
      <c r="H14" s="115"/>
      <c r="I14" s="115"/>
      <c r="J14" s="113"/>
      <c r="K14" s="113"/>
      <c r="L14" s="65"/>
      <c r="M14" s="65"/>
      <c r="N14" s="116">
        <f t="shared" si="0"/>
        <v>3</v>
      </c>
      <c r="O14" s="116">
        <f t="shared" si="0"/>
        <v>23</v>
      </c>
      <c r="P14" s="65">
        <f t="shared" si="0"/>
        <v>0</v>
      </c>
      <c r="Q14" s="65">
        <f t="shared" si="0"/>
        <v>0</v>
      </c>
      <c r="R14" s="93">
        <f t="shared" si="0"/>
        <v>0</v>
      </c>
      <c r="S14" s="93">
        <f t="shared" ref="S14:S17" si="5">SUM(G14,M21)</f>
        <v>0</v>
      </c>
    </row>
    <row r="15" spans="1:19" ht="27" customHeight="1" x14ac:dyDescent="0.25">
      <c r="A15" s="109" t="s">
        <v>178</v>
      </c>
      <c r="B15" s="117">
        <v>6</v>
      </c>
      <c r="C15" s="115">
        <v>36</v>
      </c>
      <c r="D15" s="113">
        <v>1</v>
      </c>
      <c r="E15" s="113">
        <v>2</v>
      </c>
      <c r="F15" s="65"/>
      <c r="G15" s="65"/>
      <c r="H15" s="115">
        <v>1</v>
      </c>
      <c r="I15" s="115">
        <v>2</v>
      </c>
      <c r="J15" s="113">
        <v>1</v>
      </c>
      <c r="K15" s="113">
        <v>2</v>
      </c>
      <c r="L15" s="65"/>
      <c r="M15" s="65"/>
      <c r="N15" s="116">
        <f t="shared" si="0"/>
        <v>7</v>
      </c>
      <c r="O15" s="116">
        <f t="shared" si="0"/>
        <v>38</v>
      </c>
      <c r="P15" s="65">
        <f t="shared" si="0"/>
        <v>2</v>
      </c>
      <c r="Q15" s="65">
        <f t="shared" si="0"/>
        <v>4</v>
      </c>
      <c r="R15" s="93">
        <f t="shared" si="0"/>
        <v>0</v>
      </c>
      <c r="S15" s="93">
        <f t="shared" si="5"/>
        <v>0</v>
      </c>
    </row>
    <row r="16" spans="1:19" ht="27" customHeight="1" x14ac:dyDescent="0.25">
      <c r="A16" s="109" t="s">
        <v>179</v>
      </c>
      <c r="B16" s="117">
        <v>3</v>
      </c>
      <c r="C16" s="115">
        <v>33</v>
      </c>
      <c r="D16" s="113">
        <v>1</v>
      </c>
      <c r="E16" s="113">
        <v>10</v>
      </c>
      <c r="F16" s="65"/>
      <c r="G16" s="65"/>
      <c r="H16" s="115">
        <v>1</v>
      </c>
      <c r="I16" s="115">
        <v>20</v>
      </c>
      <c r="J16" s="113"/>
      <c r="K16" s="113"/>
      <c r="L16" s="65"/>
      <c r="M16" s="65"/>
      <c r="N16" s="116">
        <f t="shared" si="0"/>
        <v>4</v>
      </c>
      <c r="O16" s="116">
        <f t="shared" ref="O16:O17" si="6">SUM(C16,I16)</f>
        <v>53</v>
      </c>
      <c r="P16" s="65">
        <f t="shared" si="0"/>
        <v>1</v>
      </c>
      <c r="Q16" s="65">
        <f t="shared" ref="Q16:Q17" si="7">SUM(E16,K16)</f>
        <v>10</v>
      </c>
      <c r="R16" s="93">
        <f t="shared" ref="R16:R17" si="8">SUM(F16,L16)</f>
        <v>0</v>
      </c>
      <c r="S16" s="93">
        <f t="shared" si="5"/>
        <v>0</v>
      </c>
    </row>
    <row r="17" spans="1:19" ht="27" customHeight="1" x14ac:dyDescent="0.25">
      <c r="A17" s="109" t="s">
        <v>180</v>
      </c>
      <c r="B17" s="117">
        <v>1</v>
      </c>
      <c r="C17" s="115">
        <v>7</v>
      </c>
      <c r="D17" s="113"/>
      <c r="E17" s="113"/>
      <c r="F17" s="65"/>
      <c r="G17" s="65"/>
      <c r="H17" s="115"/>
      <c r="I17" s="115"/>
      <c r="J17" s="113"/>
      <c r="K17" s="113"/>
      <c r="L17" s="65"/>
      <c r="M17" s="65"/>
      <c r="N17" s="116">
        <f t="shared" si="0"/>
        <v>1</v>
      </c>
      <c r="O17" s="116">
        <f t="shared" si="6"/>
        <v>7</v>
      </c>
      <c r="P17" s="65">
        <f t="shared" si="0"/>
        <v>0</v>
      </c>
      <c r="Q17" s="65">
        <f t="shared" si="7"/>
        <v>0</v>
      </c>
      <c r="R17" s="93">
        <f t="shared" si="8"/>
        <v>0</v>
      </c>
      <c r="S17" s="93">
        <f t="shared" si="5"/>
        <v>0</v>
      </c>
    </row>
    <row r="18" spans="1:19" ht="27" customHeight="1" x14ac:dyDescent="0.25">
      <c r="A18" s="109" t="s">
        <v>181</v>
      </c>
      <c r="B18" s="117">
        <v>5</v>
      </c>
      <c r="C18" s="115">
        <v>29</v>
      </c>
      <c r="D18" s="113">
        <v>3</v>
      </c>
      <c r="E18" s="113">
        <v>19</v>
      </c>
      <c r="F18" s="65"/>
      <c r="G18" s="65"/>
      <c r="H18" s="115">
        <v>1</v>
      </c>
      <c r="I18" s="115">
        <v>15</v>
      </c>
      <c r="J18" s="113">
        <v>1</v>
      </c>
      <c r="K18" s="113">
        <v>15</v>
      </c>
      <c r="L18" s="65"/>
      <c r="M18" s="65"/>
      <c r="N18" s="116">
        <f t="shared" si="0"/>
        <v>6</v>
      </c>
      <c r="O18" s="116">
        <f t="shared" ref="O18:O19" si="9">SUM(C18,I18)</f>
        <v>44</v>
      </c>
      <c r="P18" s="65">
        <f t="shared" si="0"/>
        <v>4</v>
      </c>
      <c r="Q18" s="65">
        <f t="shared" ref="Q18:Q19" si="10">SUM(E18,K18)</f>
        <v>34</v>
      </c>
      <c r="R18" s="93">
        <f t="shared" ref="R18:R19" si="11">SUM(F18,L18)</f>
        <v>0</v>
      </c>
      <c r="S18" s="93">
        <f t="shared" ref="S18:S19" si="12">SUM(G18,M25)</f>
        <v>0</v>
      </c>
    </row>
    <row r="19" spans="1:19" ht="27" customHeight="1" x14ac:dyDescent="0.25">
      <c r="A19" s="109" t="s">
        <v>182</v>
      </c>
      <c r="B19" s="145">
        <v>1</v>
      </c>
      <c r="C19" s="115">
        <v>6</v>
      </c>
      <c r="D19" s="113"/>
      <c r="E19" s="113"/>
      <c r="F19" s="65"/>
      <c r="G19" s="65"/>
      <c r="H19" s="115">
        <v>2</v>
      </c>
      <c r="I19" s="115">
        <v>16</v>
      </c>
      <c r="J19" s="113">
        <v>2</v>
      </c>
      <c r="K19" s="113">
        <v>16</v>
      </c>
      <c r="L19" s="65"/>
      <c r="M19" s="65"/>
      <c r="N19" s="116">
        <f t="shared" si="0"/>
        <v>3</v>
      </c>
      <c r="O19" s="116">
        <f t="shared" si="9"/>
        <v>22</v>
      </c>
      <c r="P19" s="65">
        <f t="shared" si="0"/>
        <v>2</v>
      </c>
      <c r="Q19" s="65">
        <f t="shared" si="10"/>
        <v>16</v>
      </c>
      <c r="R19" s="93">
        <f t="shared" si="11"/>
        <v>0</v>
      </c>
      <c r="S19" s="93">
        <f t="shared" si="12"/>
        <v>0</v>
      </c>
    </row>
    <row r="20" spans="1:19" ht="27" customHeight="1" x14ac:dyDescent="0.25">
      <c r="A20" s="109" t="s">
        <v>183</v>
      </c>
      <c r="B20" s="117">
        <v>2</v>
      </c>
      <c r="C20" s="115">
        <v>17</v>
      </c>
      <c r="D20" s="113"/>
      <c r="E20" s="113"/>
      <c r="F20" s="65"/>
      <c r="G20" s="65"/>
      <c r="H20" s="115">
        <v>1</v>
      </c>
      <c r="I20" s="115">
        <v>12</v>
      </c>
      <c r="J20" s="115"/>
      <c r="K20" s="115"/>
      <c r="L20" s="116"/>
      <c r="M20" s="116"/>
      <c r="N20" s="116">
        <f t="shared" si="0"/>
        <v>3</v>
      </c>
      <c r="O20" s="116">
        <f t="shared" si="0"/>
        <v>29</v>
      </c>
      <c r="P20" s="65">
        <f t="shared" si="0"/>
        <v>0</v>
      </c>
      <c r="Q20" s="65">
        <f t="shared" si="0"/>
        <v>0</v>
      </c>
      <c r="R20" s="93">
        <f t="shared" si="0"/>
        <v>0</v>
      </c>
      <c r="S20" s="93">
        <f t="shared" ref="S20" si="13">SUM(G20,M27)</f>
        <v>0</v>
      </c>
    </row>
    <row r="21" spans="1:19" ht="27" customHeight="1" x14ac:dyDescent="0.25">
      <c r="A21" s="109" t="s">
        <v>184</v>
      </c>
      <c r="B21" s="117">
        <v>6</v>
      </c>
      <c r="C21" s="115">
        <v>69</v>
      </c>
      <c r="D21" s="113">
        <v>2</v>
      </c>
      <c r="E21" s="113">
        <v>16</v>
      </c>
      <c r="F21" s="65"/>
      <c r="G21" s="65"/>
      <c r="H21" s="115"/>
      <c r="I21" s="115"/>
      <c r="J21" s="115"/>
      <c r="K21" s="115"/>
      <c r="L21" s="116"/>
      <c r="M21" s="116"/>
      <c r="N21" s="116">
        <f t="shared" ref="N21" si="14">SUM(B21,H21)</f>
        <v>6</v>
      </c>
      <c r="O21" s="116">
        <f t="shared" ref="O21:P21" si="15">SUM(C21,I21)</f>
        <v>69</v>
      </c>
      <c r="P21" s="65">
        <f t="shared" si="15"/>
        <v>2</v>
      </c>
      <c r="Q21" s="65">
        <f t="shared" ref="Q21" si="16">SUM(E21,K21)</f>
        <v>16</v>
      </c>
      <c r="R21" s="93">
        <f t="shared" ref="R21" si="17">SUM(F21,L21)</f>
        <v>0</v>
      </c>
      <c r="S21" s="93">
        <f t="shared" ref="S21" si="18">SUM(G21,M28)</f>
        <v>0</v>
      </c>
    </row>
    <row r="22" spans="1:19" ht="24.75" customHeight="1" x14ac:dyDescent="0.25">
      <c r="A22" s="44" t="s">
        <v>1</v>
      </c>
      <c r="B22" s="112">
        <f>SUM(B5:B21)</f>
        <v>70</v>
      </c>
      <c r="C22" s="112">
        <f t="shared" ref="C22:M22" si="19">SUM(C5:C21)</f>
        <v>748</v>
      </c>
      <c r="D22" s="112">
        <f t="shared" si="19"/>
        <v>15</v>
      </c>
      <c r="E22" s="112">
        <f t="shared" si="19"/>
        <v>156</v>
      </c>
      <c r="F22" s="112">
        <f t="shared" si="19"/>
        <v>0</v>
      </c>
      <c r="G22" s="112">
        <f t="shared" si="19"/>
        <v>0</v>
      </c>
      <c r="H22" s="112">
        <f t="shared" si="19"/>
        <v>10</v>
      </c>
      <c r="I22" s="112">
        <f t="shared" si="19"/>
        <v>99</v>
      </c>
      <c r="J22" s="112">
        <f t="shared" si="19"/>
        <v>8</v>
      </c>
      <c r="K22" s="112">
        <f t="shared" si="19"/>
        <v>67</v>
      </c>
      <c r="L22" s="112">
        <f t="shared" si="19"/>
        <v>0</v>
      </c>
      <c r="M22" s="112">
        <f t="shared" si="19"/>
        <v>0</v>
      </c>
      <c r="N22" s="116">
        <f>SUM(N5:N21)</f>
        <v>80</v>
      </c>
      <c r="O22" s="116">
        <f>SUM(O5:O21)</f>
        <v>847</v>
      </c>
      <c r="P22" s="116">
        <f>SUM(P5:P21)</f>
        <v>23</v>
      </c>
      <c r="Q22" s="116">
        <f>SUM(Q5:Q21)</f>
        <v>223</v>
      </c>
      <c r="R22" s="93"/>
      <c r="S22" s="93"/>
    </row>
    <row r="27" spans="1:19" x14ac:dyDescent="0.25">
      <c r="B27" s="3" t="s">
        <v>130</v>
      </c>
    </row>
  </sheetData>
  <mergeCells count="4">
    <mergeCell ref="A2:A3"/>
    <mergeCell ref="B2:G2"/>
    <mergeCell ref="H2:M2"/>
    <mergeCell ref="N2:S2"/>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M27"/>
  <sheetViews>
    <sheetView zoomScale="70" zoomScaleNormal="70" workbookViewId="0">
      <selection activeCell="AL25" sqref="AL25"/>
    </sheetView>
  </sheetViews>
  <sheetFormatPr defaultColWidth="11.42578125" defaultRowHeight="15" x14ac:dyDescent="0.25"/>
  <cols>
    <col min="1" max="1" width="16" style="11" customWidth="1"/>
    <col min="2" max="2" width="5.85546875" style="11" customWidth="1"/>
    <col min="3" max="3" width="8" style="11" customWidth="1"/>
    <col min="4" max="4" width="9.140625" style="11" customWidth="1"/>
    <col min="5" max="5" width="7.7109375" style="11" customWidth="1"/>
    <col min="6" max="6" width="5.42578125" style="11" customWidth="1"/>
    <col min="7" max="8" width="5.28515625" style="11" customWidth="1"/>
    <col min="9" max="9" width="7.28515625" style="11" customWidth="1"/>
    <col min="10" max="10" width="6.140625" style="11" customWidth="1"/>
    <col min="11" max="11" width="6.7109375" style="11" customWidth="1"/>
    <col min="12" max="12" width="4.85546875" style="11" customWidth="1"/>
    <col min="13" max="13" width="6" style="11" customWidth="1"/>
    <col min="14" max="14" width="6.28515625" style="11" customWidth="1"/>
    <col min="15" max="15" width="8.140625" style="11" customWidth="1"/>
    <col min="16" max="16" width="5.140625" style="11" customWidth="1"/>
    <col min="17" max="17" width="7.140625" style="11" customWidth="1"/>
    <col min="18" max="18" width="4.28515625" style="11" customWidth="1"/>
    <col min="19" max="19" width="5" style="11" customWidth="1"/>
    <col min="20" max="20" width="5.140625" style="11" customWidth="1"/>
    <col min="21" max="21" width="5.42578125" style="11" customWidth="1"/>
    <col min="22" max="22" width="4.42578125" style="11" customWidth="1"/>
    <col min="23" max="24" width="6.42578125" style="11" customWidth="1"/>
    <col min="25" max="25" width="7.28515625" style="11" customWidth="1"/>
    <col min="26" max="26" width="5.5703125" style="11" customWidth="1"/>
    <col min="27" max="27" width="8.5703125" style="11" customWidth="1"/>
    <col min="28" max="28" width="6" style="11" customWidth="1"/>
    <col min="29" max="29" width="10" style="11" customWidth="1"/>
    <col min="30" max="30" width="9.140625" style="11" customWidth="1"/>
    <col min="31" max="31" width="6" style="11" customWidth="1"/>
    <col min="32" max="32" width="5.140625" style="11" customWidth="1"/>
    <col min="33" max="33" width="5.7109375" style="11" customWidth="1"/>
    <col min="34" max="34" width="5.28515625" style="11" customWidth="1"/>
    <col min="35" max="35" width="6.85546875" style="11" customWidth="1"/>
    <col min="36" max="39" width="6.140625" style="11" customWidth="1"/>
    <col min="40" max="43" width="6.140625" style="67" customWidth="1"/>
    <col min="44" max="44" width="8.5703125" style="67" customWidth="1"/>
    <col min="45" max="45" width="6.85546875" style="67" customWidth="1"/>
    <col min="46" max="46" width="7.42578125" style="67" customWidth="1"/>
    <col min="47" max="47" width="5.85546875" style="67" customWidth="1"/>
    <col min="48" max="48" width="7.7109375" style="67" customWidth="1"/>
    <col min="49" max="53" width="5.85546875" style="67" customWidth="1"/>
    <col min="54" max="54" width="8.140625" style="67" customWidth="1"/>
    <col min="55" max="55" width="5.85546875" style="67" customWidth="1"/>
    <col min="56" max="56" width="9.7109375" style="67" customWidth="1"/>
    <col min="57" max="16384" width="11.42578125" style="11"/>
  </cols>
  <sheetData>
    <row r="1" spans="1:91" ht="36" customHeight="1" x14ac:dyDescent="0.3">
      <c r="A1" s="218" t="s">
        <v>71</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row>
    <row r="2" spans="1:91" ht="30.75" customHeight="1" x14ac:dyDescent="0.25">
      <c r="A2" s="219"/>
      <c r="B2" s="222" t="s">
        <v>72</v>
      </c>
      <c r="C2" s="223"/>
      <c r="D2" s="223"/>
      <c r="E2" s="223"/>
      <c r="F2" s="223"/>
      <c r="G2" s="224"/>
      <c r="H2" s="222" t="s">
        <v>73</v>
      </c>
      <c r="I2" s="223"/>
      <c r="J2" s="223"/>
      <c r="K2" s="223"/>
      <c r="L2" s="223"/>
      <c r="M2" s="223"/>
      <c r="N2" s="223"/>
      <c r="O2" s="224"/>
      <c r="P2" s="228" t="s">
        <v>131</v>
      </c>
      <c r="Q2" s="229"/>
      <c r="R2" s="229"/>
      <c r="S2" s="229"/>
      <c r="T2" s="229"/>
      <c r="U2" s="229"/>
      <c r="V2" s="229"/>
      <c r="W2" s="229"/>
      <c r="X2" s="229"/>
      <c r="Y2" s="229"/>
      <c r="Z2" s="229"/>
      <c r="AA2" s="229"/>
      <c r="AB2" s="229"/>
      <c r="AC2" s="229"/>
      <c r="AD2" s="230"/>
      <c r="AE2" s="234" t="s">
        <v>74</v>
      </c>
      <c r="AF2" s="237" t="s">
        <v>75</v>
      </c>
      <c r="AG2" s="240" t="s">
        <v>76</v>
      </c>
      <c r="AH2" s="237" t="s">
        <v>77</v>
      </c>
      <c r="AI2" s="237" t="s">
        <v>78</v>
      </c>
      <c r="AJ2" s="240" t="s">
        <v>79</v>
      </c>
      <c r="AK2" s="240" t="s">
        <v>80</v>
      </c>
      <c r="AL2" s="240" t="s">
        <v>81</v>
      </c>
      <c r="AM2" s="240" t="s">
        <v>82</v>
      </c>
      <c r="AN2" s="243" t="s">
        <v>83</v>
      </c>
      <c r="AO2" s="243" t="s">
        <v>84</v>
      </c>
      <c r="AP2" s="243" t="s">
        <v>132</v>
      </c>
      <c r="AQ2" s="246" t="s">
        <v>114</v>
      </c>
      <c r="AR2" s="249" t="s">
        <v>162</v>
      </c>
      <c r="AS2" s="246" t="s">
        <v>85</v>
      </c>
      <c r="AT2" s="243" t="s">
        <v>86</v>
      </c>
      <c r="AU2" s="246" t="s">
        <v>87</v>
      </c>
      <c r="AV2" s="246" t="s">
        <v>88</v>
      </c>
      <c r="AW2" s="243" t="s">
        <v>89</v>
      </c>
      <c r="AX2" s="243" t="s">
        <v>90</v>
      </c>
      <c r="AY2" s="243" t="s">
        <v>91</v>
      </c>
      <c r="AZ2" s="243" t="s">
        <v>92</v>
      </c>
      <c r="BA2" s="243" t="s">
        <v>93</v>
      </c>
      <c r="BB2" s="243" t="s">
        <v>94</v>
      </c>
      <c r="BC2" s="243" t="s">
        <v>133</v>
      </c>
      <c r="BD2" s="243" t="s">
        <v>150</v>
      </c>
    </row>
    <row r="3" spans="1:91" s="49" customFormat="1" ht="15" hidden="1" customHeight="1" x14ac:dyDescent="0.25">
      <c r="A3" s="220"/>
      <c r="B3" s="225"/>
      <c r="C3" s="226"/>
      <c r="D3" s="226"/>
      <c r="E3" s="226"/>
      <c r="F3" s="226"/>
      <c r="G3" s="227"/>
      <c r="H3" s="225"/>
      <c r="I3" s="226"/>
      <c r="J3" s="226"/>
      <c r="K3" s="226"/>
      <c r="L3" s="226"/>
      <c r="M3" s="226"/>
      <c r="N3" s="226"/>
      <c r="O3" s="227"/>
      <c r="P3" s="231"/>
      <c r="Q3" s="232"/>
      <c r="R3" s="232"/>
      <c r="S3" s="232"/>
      <c r="T3" s="232"/>
      <c r="U3" s="232"/>
      <c r="V3" s="232"/>
      <c r="W3" s="232"/>
      <c r="X3" s="232"/>
      <c r="Y3" s="232"/>
      <c r="Z3" s="232"/>
      <c r="AA3" s="232"/>
      <c r="AB3" s="232"/>
      <c r="AC3" s="232"/>
      <c r="AD3" s="233"/>
      <c r="AE3" s="235"/>
      <c r="AF3" s="238"/>
      <c r="AG3" s="241"/>
      <c r="AH3" s="238"/>
      <c r="AI3" s="238"/>
      <c r="AJ3" s="241"/>
      <c r="AK3" s="241"/>
      <c r="AL3" s="241"/>
      <c r="AM3" s="241"/>
      <c r="AN3" s="244"/>
      <c r="AO3" s="244"/>
      <c r="AP3" s="244"/>
      <c r="AQ3" s="247"/>
      <c r="AR3" s="250"/>
      <c r="AS3" s="247"/>
      <c r="AT3" s="244"/>
      <c r="AU3" s="247"/>
      <c r="AV3" s="247"/>
      <c r="AW3" s="244"/>
      <c r="AX3" s="244"/>
      <c r="AY3" s="244"/>
      <c r="AZ3" s="244"/>
      <c r="BA3" s="244"/>
      <c r="BB3" s="244"/>
      <c r="BC3" s="244"/>
      <c r="BD3" s="244"/>
      <c r="BE3" s="48"/>
    </row>
    <row r="4" spans="1:91" ht="48" customHeight="1" x14ac:dyDescent="0.25">
      <c r="A4" s="220"/>
      <c r="B4" s="252" t="s">
        <v>95</v>
      </c>
      <c r="C4" s="254" t="s">
        <v>134</v>
      </c>
      <c r="D4" s="256" t="s">
        <v>96</v>
      </c>
      <c r="E4" s="258" t="s">
        <v>97</v>
      </c>
      <c r="F4" s="260" t="s">
        <v>161</v>
      </c>
      <c r="G4" s="260" t="s">
        <v>98</v>
      </c>
      <c r="H4" s="258" t="s">
        <v>99</v>
      </c>
      <c r="I4" s="258" t="s">
        <v>134</v>
      </c>
      <c r="J4" s="258" t="s">
        <v>101</v>
      </c>
      <c r="K4" s="258" t="s">
        <v>134</v>
      </c>
      <c r="L4" s="258" t="s">
        <v>102</v>
      </c>
      <c r="M4" s="256" t="s">
        <v>134</v>
      </c>
      <c r="N4" s="260" t="s">
        <v>103</v>
      </c>
      <c r="O4" s="260" t="s">
        <v>135</v>
      </c>
      <c r="P4" s="258" t="s">
        <v>104</v>
      </c>
      <c r="Q4" s="258" t="s">
        <v>134</v>
      </c>
      <c r="R4" s="258" t="s">
        <v>105</v>
      </c>
      <c r="S4" s="258" t="s">
        <v>106</v>
      </c>
      <c r="T4" s="258" t="s">
        <v>107</v>
      </c>
      <c r="U4" s="258" t="s">
        <v>134</v>
      </c>
      <c r="V4" s="258" t="s">
        <v>108</v>
      </c>
      <c r="W4" s="258" t="s">
        <v>100</v>
      </c>
      <c r="X4" s="258" t="s">
        <v>109</v>
      </c>
      <c r="Y4" s="258" t="s">
        <v>134</v>
      </c>
      <c r="Z4" s="258" t="s">
        <v>110</v>
      </c>
      <c r="AA4" s="256" t="s">
        <v>134</v>
      </c>
      <c r="AB4" s="260" t="s">
        <v>111</v>
      </c>
      <c r="AC4" s="258" t="s">
        <v>121</v>
      </c>
      <c r="AD4" s="262" t="s">
        <v>112</v>
      </c>
      <c r="AE4" s="235"/>
      <c r="AF4" s="238"/>
      <c r="AG4" s="241"/>
      <c r="AH4" s="238"/>
      <c r="AI4" s="238"/>
      <c r="AJ4" s="241"/>
      <c r="AK4" s="241"/>
      <c r="AL4" s="241"/>
      <c r="AM4" s="241"/>
      <c r="AN4" s="244"/>
      <c r="AO4" s="244"/>
      <c r="AP4" s="244"/>
      <c r="AQ4" s="247"/>
      <c r="AR4" s="250"/>
      <c r="AS4" s="247"/>
      <c r="AT4" s="244"/>
      <c r="AU4" s="247"/>
      <c r="AV4" s="247"/>
      <c r="AW4" s="244"/>
      <c r="AX4" s="244"/>
      <c r="AY4" s="244"/>
      <c r="AZ4" s="244"/>
      <c r="BA4" s="244"/>
      <c r="BB4" s="244"/>
      <c r="BC4" s="244"/>
      <c r="BD4" s="244"/>
    </row>
    <row r="5" spans="1:91" ht="153" customHeight="1" x14ac:dyDescent="0.25">
      <c r="A5" s="221"/>
      <c r="B5" s="253"/>
      <c r="C5" s="255"/>
      <c r="D5" s="257"/>
      <c r="E5" s="259"/>
      <c r="F5" s="261"/>
      <c r="G5" s="261"/>
      <c r="H5" s="259"/>
      <c r="I5" s="259"/>
      <c r="J5" s="259"/>
      <c r="K5" s="259"/>
      <c r="L5" s="259"/>
      <c r="M5" s="257"/>
      <c r="N5" s="261"/>
      <c r="O5" s="261"/>
      <c r="P5" s="259"/>
      <c r="Q5" s="259"/>
      <c r="R5" s="259"/>
      <c r="S5" s="259"/>
      <c r="T5" s="259"/>
      <c r="U5" s="259"/>
      <c r="V5" s="259"/>
      <c r="W5" s="259"/>
      <c r="X5" s="259"/>
      <c r="Y5" s="259"/>
      <c r="Z5" s="259"/>
      <c r="AA5" s="257"/>
      <c r="AB5" s="261"/>
      <c r="AC5" s="259"/>
      <c r="AD5" s="263"/>
      <c r="AE5" s="236"/>
      <c r="AF5" s="239"/>
      <c r="AG5" s="242"/>
      <c r="AH5" s="239"/>
      <c r="AI5" s="239"/>
      <c r="AJ5" s="242"/>
      <c r="AK5" s="242"/>
      <c r="AL5" s="242"/>
      <c r="AM5" s="242"/>
      <c r="AN5" s="245"/>
      <c r="AO5" s="245"/>
      <c r="AP5" s="245"/>
      <c r="AQ5" s="248"/>
      <c r="AR5" s="251"/>
      <c r="AS5" s="248"/>
      <c r="AT5" s="245"/>
      <c r="AU5" s="248"/>
      <c r="AV5" s="248"/>
      <c r="AW5" s="245"/>
      <c r="AX5" s="245"/>
      <c r="AY5" s="245"/>
      <c r="AZ5" s="245"/>
      <c r="BA5" s="245"/>
      <c r="BB5" s="245"/>
      <c r="BC5" s="245"/>
      <c r="BD5" s="245"/>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row>
    <row r="6" spans="1:91" ht="17.25" customHeight="1" x14ac:dyDescent="0.25">
      <c r="A6" s="16"/>
      <c r="B6" s="52">
        <v>1</v>
      </c>
      <c r="C6" s="52">
        <v>2</v>
      </c>
      <c r="D6" s="52">
        <v>3</v>
      </c>
      <c r="E6" s="52">
        <v>4</v>
      </c>
      <c r="F6" s="42">
        <v>5</v>
      </c>
      <c r="G6" s="42">
        <v>6</v>
      </c>
      <c r="H6" s="52">
        <v>7</v>
      </c>
      <c r="I6" s="52">
        <v>8</v>
      </c>
      <c r="J6" s="52">
        <v>9</v>
      </c>
      <c r="K6" s="52">
        <v>10</v>
      </c>
      <c r="L6" s="52">
        <v>11</v>
      </c>
      <c r="M6" s="52">
        <v>12</v>
      </c>
      <c r="N6" s="42">
        <v>13</v>
      </c>
      <c r="O6" s="42">
        <v>14</v>
      </c>
      <c r="P6" s="52">
        <v>15</v>
      </c>
      <c r="Q6" s="52">
        <v>16</v>
      </c>
      <c r="R6" s="52">
        <v>17</v>
      </c>
      <c r="S6" s="52">
        <v>18</v>
      </c>
      <c r="T6" s="52">
        <v>19</v>
      </c>
      <c r="U6" s="52">
        <v>20</v>
      </c>
      <c r="V6" s="52">
        <v>21</v>
      </c>
      <c r="W6" s="52">
        <v>22</v>
      </c>
      <c r="X6" s="52">
        <v>23</v>
      </c>
      <c r="Y6" s="52">
        <v>24</v>
      </c>
      <c r="Z6" s="52">
        <v>25</v>
      </c>
      <c r="AA6" s="52">
        <v>26</v>
      </c>
      <c r="AB6" s="35">
        <v>27</v>
      </c>
      <c r="AC6" s="52">
        <v>28</v>
      </c>
      <c r="AD6" s="42">
        <v>29</v>
      </c>
      <c r="AE6" s="42">
        <v>30</v>
      </c>
      <c r="AF6" s="42">
        <v>31</v>
      </c>
      <c r="AG6" s="42">
        <v>32</v>
      </c>
      <c r="AH6" s="42">
        <v>33</v>
      </c>
      <c r="AI6" s="42">
        <v>34</v>
      </c>
      <c r="AJ6" s="42">
        <v>35</v>
      </c>
      <c r="AK6" s="42">
        <v>36</v>
      </c>
      <c r="AL6" s="42">
        <v>37</v>
      </c>
      <c r="AM6" s="42">
        <v>38</v>
      </c>
      <c r="AN6" s="66">
        <v>39</v>
      </c>
      <c r="AO6" s="66">
        <v>40</v>
      </c>
      <c r="AP6" s="66">
        <v>41</v>
      </c>
      <c r="AQ6" s="66">
        <v>42</v>
      </c>
      <c r="AR6" s="66">
        <v>43</v>
      </c>
      <c r="AS6" s="66">
        <v>44</v>
      </c>
      <c r="AT6" s="66">
        <v>45</v>
      </c>
      <c r="AU6" s="66">
        <v>46</v>
      </c>
      <c r="AV6" s="66">
        <v>47</v>
      </c>
      <c r="AW6" s="66">
        <v>48</v>
      </c>
      <c r="AX6" s="66">
        <v>49</v>
      </c>
      <c r="AY6" s="66">
        <v>50</v>
      </c>
      <c r="AZ6" s="66">
        <v>51</v>
      </c>
      <c r="BA6" s="66">
        <v>52</v>
      </c>
      <c r="BB6" s="66">
        <v>53</v>
      </c>
      <c r="BC6" s="66">
        <v>54</v>
      </c>
      <c r="BD6" s="66">
        <v>55</v>
      </c>
    </row>
    <row r="7" spans="1:91" ht="39" customHeight="1" x14ac:dyDescent="0.25">
      <c r="A7" s="130" t="s">
        <v>168</v>
      </c>
      <c r="B7" s="94">
        <v>35</v>
      </c>
      <c r="C7" s="118">
        <v>8000</v>
      </c>
      <c r="D7" s="94">
        <v>40</v>
      </c>
      <c r="E7" s="94">
        <v>4</v>
      </c>
      <c r="F7" s="94">
        <f t="shared" ref="F7:F23" si="0">SUM(B7,E7)</f>
        <v>39</v>
      </c>
      <c r="G7" s="94">
        <v>700</v>
      </c>
      <c r="H7" s="94">
        <v>6</v>
      </c>
      <c r="I7" s="118">
        <v>1700</v>
      </c>
      <c r="J7" s="94">
        <v>7</v>
      </c>
      <c r="K7" s="94">
        <v>3500</v>
      </c>
      <c r="L7" s="94">
        <v>13</v>
      </c>
      <c r="M7" s="94">
        <v>6500</v>
      </c>
      <c r="N7" s="94">
        <f t="shared" ref="N7:N23" si="1">SUM(H7,J7,L7)</f>
        <v>26</v>
      </c>
      <c r="O7" s="138">
        <f>SUM(I7,K7,M7)</f>
        <v>11700</v>
      </c>
      <c r="P7" s="94">
        <v>13</v>
      </c>
      <c r="Q7" s="94">
        <v>8000</v>
      </c>
      <c r="R7" s="94"/>
      <c r="S7" s="94"/>
      <c r="T7" s="94">
        <v>25</v>
      </c>
      <c r="U7" s="94">
        <v>700</v>
      </c>
      <c r="V7" s="94">
        <v>12</v>
      </c>
      <c r="W7" s="118">
        <v>1200</v>
      </c>
      <c r="X7" s="94">
        <v>21</v>
      </c>
      <c r="Y7" s="94">
        <v>12000</v>
      </c>
      <c r="Z7" s="94">
        <v>292</v>
      </c>
      <c r="AA7" s="94">
        <v>225300</v>
      </c>
      <c r="AB7" s="94">
        <f>SUM(P7,R7,T7,V7,X7,Z7)</f>
        <v>363</v>
      </c>
      <c r="AC7" s="138">
        <v>26560</v>
      </c>
      <c r="AD7" s="155">
        <f>SUM(Q7,S7,U7,W7,Y7,AA7,AC7)</f>
        <v>273760</v>
      </c>
      <c r="AE7" s="94">
        <f t="shared" ref="AE7" si="2">SUM(F7,N7,AB7)</f>
        <v>428</v>
      </c>
      <c r="AF7" s="94">
        <v>25</v>
      </c>
      <c r="AG7" s="94">
        <v>7</v>
      </c>
      <c r="AH7" s="94">
        <v>6</v>
      </c>
      <c r="AI7" s="94">
        <v>8</v>
      </c>
      <c r="AJ7" s="94">
        <v>6</v>
      </c>
      <c r="AK7" s="94">
        <v>4</v>
      </c>
      <c r="AL7" s="95">
        <v>2</v>
      </c>
      <c r="AM7" s="94">
        <v>3</v>
      </c>
      <c r="AN7" s="95">
        <v>1</v>
      </c>
      <c r="AO7" s="95">
        <v>1</v>
      </c>
      <c r="AP7" s="95">
        <v>5</v>
      </c>
      <c r="AQ7" s="95">
        <v>19</v>
      </c>
      <c r="AR7" s="156">
        <f>SUM(C7,O7,AD7)</f>
        <v>293460</v>
      </c>
      <c r="AS7" s="95">
        <v>1000</v>
      </c>
      <c r="AT7" s="95">
        <v>4000</v>
      </c>
      <c r="AU7" s="95">
        <v>1300</v>
      </c>
      <c r="AV7" s="95">
        <v>7000</v>
      </c>
      <c r="AW7" s="95">
        <v>1500</v>
      </c>
      <c r="AX7" s="95">
        <v>2000</v>
      </c>
      <c r="AY7" s="95">
        <v>600</v>
      </c>
      <c r="AZ7" s="95">
        <v>200</v>
      </c>
      <c r="BA7" s="95">
        <v>430</v>
      </c>
      <c r="BB7" s="95">
        <v>300</v>
      </c>
      <c r="BC7" s="95">
        <v>750</v>
      </c>
      <c r="BD7" s="95">
        <v>18000</v>
      </c>
    </row>
    <row r="8" spans="1:91" ht="39" customHeight="1" x14ac:dyDescent="0.25">
      <c r="A8" s="150" t="s">
        <v>169</v>
      </c>
      <c r="B8" s="151">
        <v>9</v>
      </c>
      <c r="C8" s="138">
        <v>210</v>
      </c>
      <c r="D8" s="138">
        <v>2</v>
      </c>
      <c r="E8" s="138"/>
      <c r="F8" s="94">
        <f t="shared" si="0"/>
        <v>9</v>
      </c>
      <c r="G8" s="138">
        <v>25</v>
      </c>
      <c r="H8" s="138"/>
      <c r="I8" s="138"/>
      <c r="J8" s="138"/>
      <c r="K8" s="138"/>
      <c r="L8" s="138"/>
      <c r="M8" s="138"/>
      <c r="N8" s="94">
        <f t="shared" si="1"/>
        <v>0</v>
      </c>
      <c r="O8" s="138">
        <f t="shared" ref="O8:O23" si="3">SUM(I8,K8,M8)</f>
        <v>0</v>
      </c>
      <c r="P8" s="138">
        <v>4</v>
      </c>
      <c r="Q8" s="138">
        <v>60</v>
      </c>
      <c r="R8" s="138"/>
      <c r="S8" s="138"/>
      <c r="T8" s="138">
        <v>3</v>
      </c>
      <c r="U8" s="138">
        <v>54</v>
      </c>
      <c r="V8" s="138"/>
      <c r="W8" s="138"/>
      <c r="X8" s="138">
        <v>2</v>
      </c>
      <c r="Y8" s="138">
        <v>70</v>
      </c>
      <c r="Z8" s="138">
        <v>9</v>
      </c>
      <c r="AA8" s="138">
        <v>150</v>
      </c>
      <c r="AB8" s="94">
        <f t="shared" ref="AB8:AB23" si="4">SUM(P8,R8,T8,V8,X8,Z8)</f>
        <v>18</v>
      </c>
      <c r="AC8" s="138">
        <v>2720</v>
      </c>
      <c r="AD8" s="155">
        <f t="shared" ref="AD8:AD23" si="5">SUM(Q8,S8,U8,W8,Y8,AA8,AC8)</f>
        <v>3054</v>
      </c>
      <c r="AE8" s="138">
        <f t="shared" ref="AE8:AE23" si="6">SUM(F8,N8,AB8)</f>
        <v>27</v>
      </c>
      <c r="AF8" s="138">
        <v>4</v>
      </c>
      <c r="AG8" s="138"/>
      <c r="AH8" s="138"/>
      <c r="AI8" s="138"/>
      <c r="AJ8" s="138"/>
      <c r="AK8" s="138"/>
      <c r="AL8" s="138"/>
      <c r="AM8" s="138">
        <v>2</v>
      </c>
      <c r="AN8" s="129"/>
      <c r="AO8" s="129"/>
      <c r="AP8" s="129">
        <v>10</v>
      </c>
      <c r="AQ8" s="129"/>
      <c r="AR8" s="156">
        <f t="shared" ref="AR8:AR23" si="7">SUM(C8,O8,AD8)</f>
        <v>3264</v>
      </c>
      <c r="AS8" s="129">
        <v>60</v>
      </c>
      <c r="AT8" s="129"/>
      <c r="AU8" s="129"/>
      <c r="AV8" s="129"/>
      <c r="AW8" s="129"/>
      <c r="AX8" s="129"/>
      <c r="AY8" s="129"/>
      <c r="AZ8" s="129">
        <v>100</v>
      </c>
      <c r="BA8" s="129"/>
      <c r="BB8" s="129"/>
      <c r="BC8" s="129">
        <v>350</v>
      </c>
      <c r="BD8" s="95"/>
    </row>
    <row r="9" spans="1:91" ht="39" customHeight="1" x14ac:dyDescent="0.25">
      <c r="A9" s="150" t="s">
        <v>170</v>
      </c>
      <c r="B9" s="138"/>
      <c r="C9" s="138"/>
      <c r="D9" s="138"/>
      <c r="E9" s="138"/>
      <c r="F9" s="94">
        <f t="shared" si="0"/>
        <v>0</v>
      </c>
      <c r="G9" s="138"/>
      <c r="H9" s="138"/>
      <c r="I9" s="138"/>
      <c r="J9" s="138"/>
      <c r="K9" s="138"/>
      <c r="L9" s="138"/>
      <c r="M9" s="138"/>
      <c r="N9" s="94">
        <f t="shared" si="1"/>
        <v>0</v>
      </c>
      <c r="O9" s="138">
        <f t="shared" si="3"/>
        <v>0</v>
      </c>
      <c r="P9" s="138">
        <v>1</v>
      </c>
      <c r="Q9" s="138">
        <v>20</v>
      </c>
      <c r="R9" s="138"/>
      <c r="S9" s="138"/>
      <c r="T9" s="138">
        <v>5</v>
      </c>
      <c r="U9" s="138">
        <v>50</v>
      </c>
      <c r="V9" s="138"/>
      <c r="W9" s="138"/>
      <c r="X9" s="138"/>
      <c r="Y9" s="138"/>
      <c r="Z9" s="138">
        <v>6</v>
      </c>
      <c r="AA9" s="138">
        <v>200</v>
      </c>
      <c r="AB9" s="94">
        <f t="shared" si="4"/>
        <v>12</v>
      </c>
      <c r="AC9" s="138">
        <v>0</v>
      </c>
      <c r="AD9" s="155">
        <f t="shared" si="5"/>
        <v>270</v>
      </c>
      <c r="AE9" s="129">
        <f t="shared" si="6"/>
        <v>12</v>
      </c>
      <c r="AF9" s="138">
        <v>2</v>
      </c>
      <c r="AG9" s="138"/>
      <c r="AH9" s="138"/>
      <c r="AI9" s="138"/>
      <c r="AJ9" s="138"/>
      <c r="AK9" s="138"/>
      <c r="AL9" s="138"/>
      <c r="AM9" s="138"/>
      <c r="AN9" s="129"/>
      <c r="AO9" s="129"/>
      <c r="AP9" s="129"/>
      <c r="AQ9" s="129"/>
      <c r="AR9" s="156">
        <f t="shared" si="7"/>
        <v>270</v>
      </c>
      <c r="AS9" s="129">
        <v>20</v>
      </c>
      <c r="AT9" s="129"/>
      <c r="AU9" s="129"/>
      <c r="AV9" s="129"/>
      <c r="AW9" s="129"/>
      <c r="AX9" s="129"/>
      <c r="AY9" s="129"/>
      <c r="AZ9" s="129"/>
      <c r="BA9" s="129"/>
      <c r="BB9" s="129"/>
      <c r="BC9" s="129"/>
      <c r="BD9" s="95"/>
    </row>
    <row r="10" spans="1:91" ht="39" customHeight="1" x14ac:dyDescent="0.25">
      <c r="A10" s="150" t="s">
        <v>171</v>
      </c>
      <c r="B10" s="151">
        <v>10</v>
      </c>
      <c r="C10" s="138">
        <v>800</v>
      </c>
      <c r="D10" s="138">
        <v>18</v>
      </c>
      <c r="E10" s="138"/>
      <c r="F10" s="94">
        <f t="shared" si="0"/>
        <v>10</v>
      </c>
      <c r="G10" s="129">
        <v>256</v>
      </c>
      <c r="H10" s="138"/>
      <c r="I10" s="138"/>
      <c r="J10" s="138"/>
      <c r="K10" s="138"/>
      <c r="L10" s="138"/>
      <c r="M10" s="138"/>
      <c r="N10" s="94">
        <f t="shared" si="1"/>
        <v>0</v>
      </c>
      <c r="O10" s="138">
        <f t="shared" si="3"/>
        <v>0</v>
      </c>
      <c r="P10" s="138">
        <v>1</v>
      </c>
      <c r="Q10" s="138">
        <v>50</v>
      </c>
      <c r="R10" s="138"/>
      <c r="S10" s="138"/>
      <c r="T10" s="138">
        <v>1</v>
      </c>
      <c r="U10" s="138">
        <v>15</v>
      </c>
      <c r="V10" s="129">
        <v>1</v>
      </c>
      <c r="W10" s="129">
        <v>100</v>
      </c>
      <c r="X10" s="138">
        <v>4</v>
      </c>
      <c r="Y10" s="138">
        <v>2000</v>
      </c>
      <c r="Z10" s="138">
        <v>12</v>
      </c>
      <c r="AA10" s="138">
        <v>2800</v>
      </c>
      <c r="AB10" s="94">
        <f t="shared" si="4"/>
        <v>19</v>
      </c>
      <c r="AC10" s="138">
        <v>3200</v>
      </c>
      <c r="AD10" s="155">
        <f t="shared" si="5"/>
        <v>8165</v>
      </c>
      <c r="AE10" s="138">
        <f t="shared" si="6"/>
        <v>29</v>
      </c>
      <c r="AF10" s="138">
        <v>3</v>
      </c>
      <c r="AG10" s="138">
        <v>4</v>
      </c>
      <c r="AH10" s="138">
        <v>1</v>
      </c>
      <c r="AI10" s="138">
        <v>3</v>
      </c>
      <c r="AJ10" s="138"/>
      <c r="AK10" s="138"/>
      <c r="AL10" s="138"/>
      <c r="AM10" s="138"/>
      <c r="AN10" s="129">
        <v>1</v>
      </c>
      <c r="AO10" s="129"/>
      <c r="AP10" s="129">
        <v>1</v>
      </c>
      <c r="AQ10" s="129"/>
      <c r="AR10" s="156">
        <f t="shared" si="7"/>
        <v>8965</v>
      </c>
      <c r="AS10" s="129">
        <v>60</v>
      </c>
      <c r="AT10" s="129">
        <v>1000</v>
      </c>
      <c r="AU10" s="129">
        <v>120</v>
      </c>
      <c r="AV10" s="129">
        <v>1000</v>
      </c>
      <c r="AW10" s="129"/>
      <c r="AX10" s="129"/>
      <c r="AY10" s="129"/>
      <c r="AZ10" s="129"/>
      <c r="BA10" s="129">
        <v>50</v>
      </c>
      <c r="BB10" s="129"/>
      <c r="BC10" s="129">
        <v>50</v>
      </c>
      <c r="BD10" s="95"/>
    </row>
    <row r="11" spans="1:91" ht="39" customHeight="1" x14ac:dyDescent="0.25">
      <c r="A11" s="150" t="s">
        <v>172</v>
      </c>
      <c r="B11" s="138">
        <v>6</v>
      </c>
      <c r="C11" s="138">
        <v>530</v>
      </c>
      <c r="D11" s="138">
        <v>2</v>
      </c>
      <c r="E11" s="138"/>
      <c r="F11" s="94">
        <f t="shared" si="0"/>
        <v>6</v>
      </c>
      <c r="G11" s="138">
        <v>14</v>
      </c>
      <c r="H11" s="138"/>
      <c r="I11" s="138"/>
      <c r="J11" s="138"/>
      <c r="K11" s="138"/>
      <c r="L11" s="138"/>
      <c r="M11" s="138"/>
      <c r="N11" s="94">
        <f t="shared" si="1"/>
        <v>0</v>
      </c>
      <c r="O11" s="138">
        <f t="shared" si="3"/>
        <v>0</v>
      </c>
      <c r="P11" s="138">
        <v>1</v>
      </c>
      <c r="Q11" s="138">
        <v>50</v>
      </c>
      <c r="R11" s="138"/>
      <c r="S11" s="138"/>
      <c r="T11" s="138">
        <v>13</v>
      </c>
      <c r="U11" s="138">
        <v>180</v>
      </c>
      <c r="V11" s="138"/>
      <c r="W11" s="138"/>
      <c r="X11" s="138">
        <v>2</v>
      </c>
      <c r="Y11" s="138">
        <v>556</v>
      </c>
      <c r="Z11" s="138">
        <v>15</v>
      </c>
      <c r="AA11" s="138">
        <v>435</v>
      </c>
      <c r="AB11" s="94">
        <f t="shared" si="4"/>
        <v>31</v>
      </c>
      <c r="AC11" s="138">
        <v>480</v>
      </c>
      <c r="AD11" s="155">
        <f t="shared" si="5"/>
        <v>1701</v>
      </c>
      <c r="AE11" s="138">
        <f t="shared" si="6"/>
        <v>37</v>
      </c>
      <c r="AF11" s="138">
        <v>18</v>
      </c>
      <c r="AG11" s="138">
        <v>3</v>
      </c>
      <c r="AH11" s="138">
        <v>1</v>
      </c>
      <c r="AI11" s="138"/>
      <c r="AJ11" s="138"/>
      <c r="AK11" s="138"/>
      <c r="AL11" s="138"/>
      <c r="AM11" s="138"/>
      <c r="AN11" s="129"/>
      <c r="AO11" s="129">
        <v>1</v>
      </c>
      <c r="AP11" s="129">
        <v>1</v>
      </c>
      <c r="AQ11" s="129">
        <v>3</v>
      </c>
      <c r="AR11" s="156">
        <f t="shared" si="7"/>
        <v>2231</v>
      </c>
      <c r="AS11" s="129">
        <v>270</v>
      </c>
      <c r="AT11" s="129">
        <v>750</v>
      </c>
      <c r="AU11" s="129">
        <v>100</v>
      </c>
      <c r="AV11" s="129"/>
      <c r="AW11" s="129"/>
      <c r="AX11" s="129"/>
      <c r="AY11" s="129"/>
      <c r="AZ11" s="129"/>
      <c r="BA11" s="129"/>
      <c r="BB11" s="129">
        <v>30</v>
      </c>
      <c r="BC11" s="129">
        <v>30</v>
      </c>
      <c r="BD11" s="95">
        <v>3000</v>
      </c>
    </row>
    <row r="12" spans="1:91" ht="39" customHeight="1" x14ac:dyDescent="0.25">
      <c r="A12" s="150" t="s">
        <v>186</v>
      </c>
      <c r="B12" s="151">
        <v>7</v>
      </c>
      <c r="C12" s="138">
        <v>240</v>
      </c>
      <c r="D12" s="138">
        <v>5</v>
      </c>
      <c r="E12" s="138"/>
      <c r="F12" s="94">
        <f t="shared" si="0"/>
        <v>7</v>
      </c>
      <c r="G12" s="138">
        <v>62</v>
      </c>
      <c r="H12" s="138"/>
      <c r="I12" s="138"/>
      <c r="J12" s="138"/>
      <c r="K12" s="138"/>
      <c r="L12" s="138"/>
      <c r="M12" s="138"/>
      <c r="N12" s="94">
        <f t="shared" si="1"/>
        <v>0</v>
      </c>
      <c r="O12" s="138">
        <f t="shared" si="3"/>
        <v>0</v>
      </c>
      <c r="P12" s="138">
        <v>5</v>
      </c>
      <c r="Q12" s="138">
        <v>275</v>
      </c>
      <c r="R12" s="138"/>
      <c r="S12" s="138"/>
      <c r="T12" s="138">
        <v>5</v>
      </c>
      <c r="U12" s="138">
        <v>62</v>
      </c>
      <c r="V12" s="138"/>
      <c r="W12" s="138"/>
      <c r="X12" s="138">
        <v>2</v>
      </c>
      <c r="Y12" s="138">
        <v>780</v>
      </c>
      <c r="Z12" s="138">
        <v>15</v>
      </c>
      <c r="AA12" s="138">
        <v>984</v>
      </c>
      <c r="AB12" s="94">
        <f t="shared" si="4"/>
        <v>27</v>
      </c>
      <c r="AC12" s="138">
        <v>2480</v>
      </c>
      <c r="AD12" s="155">
        <f t="shared" si="5"/>
        <v>4581</v>
      </c>
      <c r="AE12" s="138">
        <f t="shared" si="6"/>
        <v>34</v>
      </c>
      <c r="AF12" s="138">
        <v>6</v>
      </c>
      <c r="AG12" s="138">
        <v>2</v>
      </c>
      <c r="AH12" s="138">
        <v>8</v>
      </c>
      <c r="AI12" s="138">
        <v>1</v>
      </c>
      <c r="AJ12" s="138"/>
      <c r="AK12" s="138"/>
      <c r="AL12" s="138"/>
      <c r="AM12" s="138"/>
      <c r="AN12" s="129"/>
      <c r="AO12" s="129"/>
      <c r="AP12" s="129"/>
      <c r="AQ12" s="129"/>
      <c r="AR12" s="156">
        <f t="shared" si="7"/>
        <v>4821</v>
      </c>
      <c r="AS12" s="129">
        <v>125</v>
      </c>
      <c r="AT12" s="129">
        <v>600</v>
      </c>
      <c r="AU12" s="129">
        <v>195</v>
      </c>
      <c r="AV12" s="129">
        <v>500</v>
      </c>
      <c r="AW12" s="129"/>
      <c r="AX12" s="129"/>
      <c r="AY12" s="129"/>
      <c r="AZ12" s="129"/>
      <c r="BA12" s="129"/>
      <c r="BB12" s="129"/>
      <c r="BC12" s="129"/>
      <c r="BD12" s="95"/>
    </row>
    <row r="13" spans="1:91" ht="39" customHeight="1" x14ac:dyDescent="0.25">
      <c r="A13" s="150" t="s">
        <v>174</v>
      </c>
      <c r="B13" s="151">
        <v>19</v>
      </c>
      <c r="C13" s="138">
        <v>306</v>
      </c>
      <c r="D13" s="138">
        <v>4</v>
      </c>
      <c r="E13" s="138"/>
      <c r="F13" s="94">
        <f t="shared" si="0"/>
        <v>19</v>
      </c>
      <c r="G13" s="138">
        <v>40</v>
      </c>
      <c r="H13" s="138"/>
      <c r="I13" s="138"/>
      <c r="J13" s="138"/>
      <c r="K13" s="138"/>
      <c r="L13" s="138"/>
      <c r="M13" s="138"/>
      <c r="N13" s="94">
        <f t="shared" si="1"/>
        <v>0</v>
      </c>
      <c r="O13" s="138">
        <f t="shared" si="3"/>
        <v>0</v>
      </c>
      <c r="P13" s="138"/>
      <c r="Q13" s="138"/>
      <c r="R13" s="138"/>
      <c r="S13" s="138"/>
      <c r="T13" s="138">
        <v>15</v>
      </c>
      <c r="U13" s="138">
        <v>385</v>
      </c>
      <c r="V13" s="138"/>
      <c r="W13" s="138"/>
      <c r="X13" s="138">
        <v>1</v>
      </c>
      <c r="Y13" s="138">
        <v>300</v>
      </c>
      <c r="Z13" s="138">
        <v>12</v>
      </c>
      <c r="AA13" s="138">
        <v>500</v>
      </c>
      <c r="AB13" s="94">
        <f t="shared" si="4"/>
        <v>28</v>
      </c>
      <c r="AC13" s="138">
        <v>2000</v>
      </c>
      <c r="AD13" s="155">
        <f t="shared" si="5"/>
        <v>3185</v>
      </c>
      <c r="AE13" s="138">
        <f t="shared" si="6"/>
        <v>47</v>
      </c>
      <c r="AF13" s="138">
        <v>11</v>
      </c>
      <c r="AG13" s="138">
        <v>2</v>
      </c>
      <c r="AH13" s="138">
        <v>3</v>
      </c>
      <c r="AI13" s="138"/>
      <c r="AJ13" s="138"/>
      <c r="AK13" s="138"/>
      <c r="AL13" s="138"/>
      <c r="AM13" s="138">
        <v>2</v>
      </c>
      <c r="AN13" s="129"/>
      <c r="AO13" s="129"/>
      <c r="AP13" s="129">
        <v>1</v>
      </c>
      <c r="AQ13" s="129"/>
      <c r="AR13" s="156">
        <f t="shared" si="7"/>
        <v>3491</v>
      </c>
      <c r="AS13" s="129">
        <v>80</v>
      </c>
      <c r="AT13" s="129">
        <v>200</v>
      </c>
      <c r="AU13" s="129">
        <v>60</v>
      </c>
      <c r="AV13" s="129"/>
      <c r="AW13" s="129"/>
      <c r="AX13" s="129"/>
      <c r="AY13" s="129"/>
      <c r="AZ13" s="129">
        <v>200</v>
      </c>
      <c r="BA13" s="129"/>
      <c r="BB13" s="129"/>
      <c r="BC13" s="129">
        <v>20</v>
      </c>
      <c r="BD13" s="95"/>
    </row>
    <row r="14" spans="1:91" ht="39" customHeight="1" x14ac:dyDescent="0.25">
      <c r="A14" s="150" t="s">
        <v>187</v>
      </c>
      <c r="B14" s="138">
        <v>22</v>
      </c>
      <c r="C14" s="138">
        <v>827</v>
      </c>
      <c r="D14" s="138">
        <v>2</v>
      </c>
      <c r="E14" s="138"/>
      <c r="F14" s="94">
        <f t="shared" si="0"/>
        <v>22</v>
      </c>
      <c r="G14" s="138">
        <v>20</v>
      </c>
      <c r="H14" s="138"/>
      <c r="I14" s="138"/>
      <c r="J14" s="138"/>
      <c r="K14" s="138"/>
      <c r="L14" s="138"/>
      <c r="M14" s="138"/>
      <c r="N14" s="94">
        <f t="shared" si="1"/>
        <v>0</v>
      </c>
      <c r="O14" s="138">
        <f t="shared" si="3"/>
        <v>0</v>
      </c>
      <c r="P14" s="138">
        <v>5</v>
      </c>
      <c r="Q14" s="138">
        <v>100</v>
      </c>
      <c r="R14" s="138"/>
      <c r="S14" s="138"/>
      <c r="T14" s="138">
        <v>4</v>
      </c>
      <c r="U14" s="138">
        <v>44</v>
      </c>
      <c r="V14" s="138">
        <v>2</v>
      </c>
      <c r="W14" s="138">
        <v>21</v>
      </c>
      <c r="X14" s="138">
        <v>2</v>
      </c>
      <c r="Y14" s="138">
        <v>127</v>
      </c>
      <c r="Z14" s="138">
        <v>17</v>
      </c>
      <c r="AA14" s="138">
        <v>399</v>
      </c>
      <c r="AB14" s="94">
        <f t="shared" si="4"/>
        <v>30</v>
      </c>
      <c r="AC14" s="138">
        <v>2080</v>
      </c>
      <c r="AD14" s="155">
        <f t="shared" si="5"/>
        <v>2771</v>
      </c>
      <c r="AE14" s="138">
        <f t="shared" si="6"/>
        <v>52</v>
      </c>
      <c r="AF14" s="138">
        <v>15</v>
      </c>
      <c r="AG14" s="138"/>
      <c r="AH14" s="138">
        <v>3</v>
      </c>
      <c r="AI14" s="138"/>
      <c r="AJ14" s="138"/>
      <c r="AK14" s="138"/>
      <c r="AL14" s="138"/>
      <c r="AM14" s="138">
        <v>2</v>
      </c>
      <c r="AN14" s="129"/>
      <c r="AO14" s="129"/>
      <c r="AP14" s="129">
        <v>1</v>
      </c>
      <c r="AQ14" s="129"/>
      <c r="AR14" s="156">
        <f t="shared" si="7"/>
        <v>3598</v>
      </c>
      <c r="AS14" s="129">
        <v>300</v>
      </c>
      <c r="AT14" s="129"/>
      <c r="AU14" s="129">
        <v>104</v>
      </c>
      <c r="AV14" s="129"/>
      <c r="AW14" s="129"/>
      <c r="AX14" s="129"/>
      <c r="AY14" s="129"/>
      <c r="AZ14" s="129">
        <v>200</v>
      </c>
      <c r="BA14" s="129"/>
      <c r="BB14" s="129"/>
      <c r="BC14" s="129">
        <v>21</v>
      </c>
      <c r="BD14" s="95"/>
    </row>
    <row r="15" spans="1:91" ht="39" customHeight="1" x14ac:dyDescent="0.25">
      <c r="A15" s="150" t="s">
        <v>176</v>
      </c>
      <c r="B15" s="151">
        <v>20</v>
      </c>
      <c r="C15" s="138">
        <v>800</v>
      </c>
      <c r="D15" s="138">
        <v>28</v>
      </c>
      <c r="E15" s="138"/>
      <c r="F15" s="94">
        <f t="shared" si="0"/>
        <v>20</v>
      </c>
      <c r="G15" s="138">
        <v>90</v>
      </c>
      <c r="H15" s="138">
        <v>4</v>
      </c>
      <c r="I15" s="138">
        <v>120</v>
      </c>
      <c r="J15" s="138"/>
      <c r="K15" s="138"/>
      <c r="L15" s="138"/>
      <c r="M15" s="138"/>
      <c r="N15" s="94">
        <f t="shared" si="1"/>
        <v>4</v>
      </c>
      <c r="O15" s="138">
        <f t="shared" si="3"/>
        <v>120</v>
      </c>
      <c r="P15" s="138">
        <v>2</v>
      </c>
      <c r="Q15" s="138">
        <v>100</v>
      </c>
      <c r="R15" s="138"/>
      <c r="S15" s="138"/>
      <c r="T15" s="138">
        <v>3</v>
      </c>
      <c r="U15" s="138">
        <v>50</v>
      </c>
      <c r="V15" s="138"/>
      <c r="W15" s="138"/>
      <c r="X15" s="138">
        <v>2</v>
      </c>
      <c r="Y15" s="138">
        <v>220</v>
      </c>
      <c r="Z15" s="138">
        <v>25</v>
      </c>
      <c r="AA15" s="138">
        <v>2400</v>
      </c>
      <c r="AB15" s="94">
        <f t="shared" si="4"/>
        <v>32</v>
      </c>
      <c r="AC15" s="138">
        <v>4880</v>
      </c>
      <c r="AD15" s="155">
        <f t="shared" si="5"/>
        <v>7650</v>
      </c>
      <c r="AE15" s="138">
        <f t="shared" si="6"/>
        <v>56</v>
      </c>
      <c r="AF15" s="138">
        <v>10</v>
      </c>
      <c r="AG15" s="138">
        <v>2</v>
      </c>
      <c r="AH15" s="138">
        <v>4</v>
      </c>
      <c r="AI15" s="138">
        <v>2</v>
      </c>
      <c r="AJ15" s="138"/>
      <c r="AK15" s="138">
        <v>1</v>
      </c>
      <c r="AL15" s="138"/>
      <c r="AM15" s="138">
        <v>3</v>
      </c>
      <c r="AN15" s="129"/>
      <c r="AO15" s="129">
        <v>1</v>
      </c>
      <c r="AP15" s="129"/>
      <c r="AQ15" s="129">
        <v>3</v>
      </c>
      <c r="AR15" s="156">
        <f t="shared" si="7"/>
        <v>8570</v>
      </c>
      <c r="AS15" s="129">
        <v>200</v>
      </c>
      <c r="AT15" s="129">
        <v>100</v>
      </c>
      <c r="AU15" s="129">
        <v>200</v>
      </c>
      <c r="AV15" s="129">
        <v>500</v>
      </c>
      <c r="AW15" s="129"/>
      <c r="AX15" s="129">
        <v>500</v>
      </c>
      <c r="AY15" s="129"/>
      <c r="AZ15" s="129">
        <v>300</v>
      </c>
      <c r="BA15" s="129"/>
      <c r="BB15" s="129">
        <v>30</v>
      </c>
      <c r="BC15" s="129"/>
      <c r="BD15" s="95">
        <v>3000</v>
      </c>
    </row>
    <row r="16" spans="1:91" ht="39" customHeight="1" x14ac:dyDescent="0.25">
      <c r="A16" s="150" t="s">
        <v>177</v>
      </c>
      <c r="B16" s="138">
        <v>15</v>
      </c>
      <c r="C16" s="138">
        <v>1100</v>
      </c>
      <c r="D16" s="138">
        <v>14</v>
      </c>
      <c r="E16" s="138"/>
      <c r="F16" s="94">
        <f t="shared" si="0"/>
        <v>15</v>
      </c>
      <c r="G16" s="138">
        <v>225</v>
      </c>
      <c r="H16" s="138"/>
      <c r="I16" s="138"/>
      <c r="J16" s="138">
        <v>1</v>
      </c>
      <c r="K16" s="138">
        <v>50</v>
      </c>
      <c r="L16" s="138"/>
      <c r="M16" s="138"/>
      <c r="N16" s="94">
        <f t="shared" si="1"/>
        <v>1</v>
      </c>
      <c r="O16" s="138">
        <f t="shared" si="3"/>
        <v>50</v>
      </c>
      <c r="P16" s="138"/>
      <c r="Q16" s="138"/>
      <c r="R16" s="138"/>
      <c r="S16" s="138"/>
      <c r="T16" s="138">
        <v>1</v>
      </c>
      <c r="U16" s="138">
        <v>20</v>
      </c>
      <c r="V16" s="138"/>
      <c r="W16" s="138"/>
      <c r="X16" s="138">
        <v>5</v>
      </c>
      <c r="Y16" s="138">
        <v>500</v>
      </c>
      <c r="Z16" s="138">
        <v>6</v>
      </c>
      <c r="AA16" s="138">
        <v>350</v>
      </c>
      <c r="AB16" s="94">
        <f t="shared" si="4"/>
        <v>12</v>
      </c>
      <c r="AC16" s="138">
        <v>1840</v>
      </c>
      <c r="AD16" s="155">
        <f t="shared" si="5"/>
        <v>2710</v>
      </c>
      <c r="AE16" s="138">
        <f t="shared" si="6"/>
        <v>28</v>
      </c>
      <c r="AF16" s="138">
        <v>6</v>
      </c>
      <c r="AG16" s="138">
        <v>1</v>
      </c>
      <c r="AH16" s="138"/>
      <c r="AI16" s="138"/>
      <c r="AJ16" s="138"/>
      <c r="AK16" s="138">
        <v>1</v>
      </c>
      <c r="AL16" s="138">
        <v>1</v>
      </c>
      <c r="AM16" s="138">
        <v>1</v>
      </c>
      <c r="AN16" s="129"/>
      <c r="AO16" s="129"/>
      <c r="AP16" s="129"/>
      <c r="AQ16" s="129"/>
      <c r="AR16" s="156">
        <f>SUM(C16,O16,AD16)</f>
        <v>3860</v>
      </c>
      <c r="AS16" s="129">
        <v>60</v>
      </c>
      <c r="AT16" s="129">
        <v>400</v>
      </c>
      <c r="AU16" s="129">
        <v>50</v>
      </c>
      <c r="AV16" s="129"/>
      <c r="AW16" s="129"/>
      <c r="AX16" s="129">
        <v>300</v>
      </c>
      <c r="AY16" s="129">
        <v>100</v>
      </c>
      <c r="AZ16" s="129">
        <v>100</v>
      </c>
      <c r="BA16" s="129"/>
      <c r="BB16" s="129"/>
      <c r="BC16" s="129"/>
      <c r="BD16" s="95"/>
    </row>
    <row r="17" spans="1:56" ht="39" customHeight="1" x14ac:dyDescent="0.25">
      <c r="A17" s="150" t="s">
        <v>178</v>
      </c>
      <c r="B17" s="151">
        <v>12</v>
      </c>
      <c r="C17" s="138">
        <v>1740</v>
      </c>
      <c r="D17" s="138">
        <v>4</v>
      </c>
      <c r="E17" s="138"/>
      <c r="F17" s="94">
        <f t="shared" si="0"/>
        <v>12</v>
      </c>
      <c r="G17" s="138">
        <v>32</v>
      </c>
      <c r="H17" s="138">
        <v>2</v>
      </c>
      <c r="I17" s="138">
        <v>160</v>
      </c>
      <c r="J17" s="138">
        <v>1</v>
      </c>
      <c r="K17" s="138">
        <v>20</v>
      </c>
      <c r="L17" s="138"/>
      <c r="M17" s="138"/>
      <c r="N17" s="94">
        <f t="shared" si="1"/>
        <v>3</v>
      </c>
      <c r="O17" s="138">
        <f t="shared" si="3"/>
        <v>180</v>
      </c>
      <c r="P17" s="138">
        <v>1</v>
      </c>
      <c r="Q17" s="138">
        <v>90</v>
      </c>
      <c r="R17" s="138"/>
      <c r="S17" s="138"/>
      <c r="T17" s="138">
        <v>12</v>
      </c>
      <c r="U17" s="138">
        <v>200</v>
      </c>
      <c r="V17" s="138"/>
      <c r="W17" s="138"/>
      <c r="X17" s="138">
        <v>2</v>
      </c>
      <c r="Y17" s="138">
        <v>100</v>
      </c>
      <c r="Z17" s="138">
        <v>6</v>
      </c>
      <c r="AA17" s="138">
        <v>500</v>
      </c>
      <c r="AB17" s="94">
        <f t="shared" si="4"/>
        <v>21</v>
      </c>
      <c r="AC17" s="138">
        <v>3040</v>
      </c>
      <c r="AD17" s="155">
        <f t="shared" si="5"/>
        <v>3930</v>
      </c>
      <c r="AE17" s="138">
        <f t="shared" si="6"/>
        <v>36</v>
      </c>
      <c r="AF17" s="138">
        <v>8</v>
      </c>
      <c r="AG17" s="138">
        <v>4</v>
      </c>
      <c r="AH17" s="138">
        <v>1</v>
      </c>
      <c r="AI17" s="138">
        <v>1</v>
      </c>
      <c r="AJ17" s="138"/>
      <c r="AK17" s="138"/>
      <c r="AL17" s="138"/>
      <c r="AM17" s="138">
        <v>1</v>
      </c>
      <c r="AN17" s="129"/>
      <c r="AO17" s="129"/>
      <c r="AP17" s="129">
        <v>1</v>
      </c>
      <c r="AQ17" s="129"/>
      <c r="AR17" s="156">
        <f t="shared" si="7"/>
        <v>5850</v>
      </c>
      <c r="AS17" s="129">
        <v>180</v>
      </c>
      <c r="AT17" s="129">
        <v>400</v>
      </c>
      <c r="AU17" s="129">
        <v>50</v>
      </c>
      <c r="AV17" s="129">
        <v>500</v>
      </c>
      <c r="AW17" s="129"/>
      <c r="AX17" s="129"/>
      <c r="AY17" s="129"/>
      <c r="AZ17" s="129">
        <v>100</v>
      </c>
      <c r="BA17" s="129"/>
      <c r="BB17" s="129"/>
      <c r="BC17" s="129">
        <v>60</v>
      </c>
      <c r="BD17" s="95"/>
    </row>
    <row r="18" spans="1:56" ht="39" customHeight="1" x14ac:dyDescent="0.25">
      <c r="A18" s="150" t="s">
        <v>179</v>
      </c>
      <c r="B18" s="138">
        <v>18</v>
      </c>
      <c r="C18" s="138">
        <v>460</v>
      </c>
      <c r="D18" s="138">
        <v>3</v>
      </c>
      <c r="E18" s="138"/>
      <c r="F18" s="94">
        <f t="shared" si="0"/>
        <v>18</v>
      </c>
      <c r="G18" s="138">
        <v>36</v>
      </c>
      <c r="H18" s="138"/>
      <c r="I18" s="138"/>
      <c r="J18" s="138"/>
      <c r="K18" s="138"/>
      <c r="L18" s="138">
        <v>3</v>
      </c>
      <c r="M18" s="138">
        <v>516</v>
      </c>
      <c r="N18" s="94">
        <f t="shared" si="1"/>
        <v>3</v>
      </c>
      <c r="O18" s="138">
        <f t="shared" si="3"/>
        <v>516</v>
      </c>
      <c r="P18" s="138">
        <v>3</v>
      </c>
      <c r="Q18" s="138">
        <v>3000</v>
      </c>
      <c r="R18" s="138"/>
      <c r="S18" s="138"/>
      <c r="T18" s="138">
        <v>9</v>
      </c>
      <c r="U18" s="138">
        <v>185</v>
      </c>
      <c r="V18" s="138"/>
      <c r="W18" s="138"/>
      <c r="X18" s="138">
        <v>7</v>
      </c>
      <c r="Y18" s="138">
        <v>5420</v>
      </c>
      <c r="Z18" s="138">
        <v>64</v>
      </c>
      <c r="AA18" s="138">
        <v>1235</v>
      </c>
      <c r="AB18" s="94">
        <f t="shared" si="4"/>
        <v>83</v>
      </c>
      <c r="AC18" s="138">
        <v>4240</v>
      </c>
      <c r="AD18" s="155">
        <f t="shared" si="5"/>
        <v>14080</v>
      </c>
      <c r="AE18" s="138">
        <f t="shared" si="6"/>
        <v>104</v>
      </c>
      <c r="AF18" s="138">
        <v>40</v>
      </c>
      <c r="AG18" s="138">
        <v>3</v>
      </c>
      <c r="AH18" s="138">
        <v>2</v>
      </c>
      <c r="AI18" s="138">
        <v>1</v>
      </c>
      <c r="AJ18" s="138"/>
      <c r="AK18" s="138"/>
      <c r="AL18" s="138"/>
      <c r="AM18" s="138">
        <v>2</v>
      </c>
      <c r="AN18" s="129"/>
      <c r="AO18" s="129"/>
      <c r="AP18" s="129"/>
      <c r="AQ18" s="129"/>
      <c r="AR18" s="156">
        <f t="shared" si="7"/>
        <v>15056</v>
      </c>
      <c r="AS18" s="129">
        <v>600</v>
      </c>
      <c r="AT18" s="129">
        <v>4000</v>
      </c>
      <c r="AU18" s="129">
        <v>75</v>
      </c>
      <c r="AV18" s="129">
        <v>300</v>
      </c>
      <c r="AW18" s="129"/>
      <c r="AX18" s="129"/>
      <c r="AY18" s="129"/>
      <c r="AZ18" s="129">
        <v>200</v>
      </c>
      <c r="BA18" s="129"/>
      <c r="BB18" s="129"/>
      <c r="BC18" s="129"/>
      <c r="BD18" s="95"/>
    </row>
    <row r="19" spans="1:56" ht="39" customHeight="1" x14ac:dyDescent="0.25">
      <c r="A19" s="150" t="s">
        <v>188</v>
      </c>
      <c r="B19" s="152">
        <v>8</v>
      </c>
      <c r="C19" s="148">
        <v>320</v>
      </c>
      <c r="D19" s="148">
        <v>2</v>
      </c>
      <c r="E19" s="148"/>
      <c r="F19" s="94">
        <f t="shared" si="0"/>
        <v>8</v>
      </c>
      <c r="G19" s="148">
        <v>10</v>
      </c>
      <c r="H19" s="148"/>
      <c r="I19" s="148"/>
      <c r="J19" s="148"/>
      <c r="K19" s="148"/>
      <c r="L19" s="148"/>
      <c r="M19" s="148"/>
      <c r="N19" s="94">
        <f t="shared" si="1"/>
        <v>0</v>
      </c>
      <c r="O19" s="138">
        <f t="shared" si="3"/>
        <v>0</v>
      </c>
      <c r="P19" s="148">
        <v>3</v>
      </c>
      <c r="Q19" s="148">
        <v>200</v>
      </c>
      <c r="R19" s="148"/>
      <c r="S19" s="148"/>
      <c r="T19" s="148">
        <v>1</v>
      </c>
      <c r="U19" s="148">
        <v>10</v>
      </c>
      <c r="V19" s="148"/>
      <c r="W19" s="148"/>
      <c r="X19" s="148">
        <v>1</v>
      </c>
      <c r="Y19" s="148">
        <v>150</v>
      </c>
      <c r="Z19" s="148">
        <v>12</v>
      </c>
      <c r="AA19" s="148">
        <v>360</v>
      </c>
      <c r="AB19" s="94">
        <f t="shared" si="4"/>
        <v>17</v>
      </c>
      <c r="AC19" s="148">
        <v>560</v>
      </c>
      <c r="AD19" s="155">
        <f t="shared" si="5"/>
        <v>1280</v>
      </c>
      <c r="AE19" s="138">
        <f t="shared" si="6"/>
        <v>25</v>
      </c>
      <c r="AF19" s="148">
        <v>2</v>
      </c>
      <c r="AG19" s="148"/>
      <c r="AH19" s="148">
        <v>3</v>
      </c>
      <c r="AI19" s="153"/>
      <c r="AJ19" s="153"/>
      <c r="AK19" s="153"/>
      <c r="AL19" s="153"/>
      <c r="AM19" s="153"/>
      <c r="AN19" s="153"/>
      <c r="AO19" s="153"/>
      <c r="AP19" s="153"/>
      <c r="AQ19" s="129"/>
      <c r="AR19" s="156">
        <f t="shared" si="7"/>
        <v>1600</v>
      </c>
      <c r="AS19" s="129">
        <v>50</v>
      </c>
      <c r="AT19" s="129"/>
      <c r="AU19" s="129">
        <v>30</v>
      </c>
      <c r="AV19" s="129"/>
      <c r="AW19" s="129"/>
      <c r="AX19" s="129"/>
      <c r="AY19" s="129"/>
      <c r="AZ19" s="129"/>
      <c r="BA19" s="129"/>
      <c r="BB19" s="129"/>
      <c r="BC19" s="129"/>
      <c r="BD19" s="95"/>
    </row>
    <row r="20" spans="1:56" ht="39" customHeight="1" x14ac:dyDescent="0.25">
      <c r="A20" s="150" t="s">
        <v>181</v>
      </c>
      <c r="B20" s="151">
        <v>6</v>
      </c>
      <c r="C20" s="138">
        <v>200</v>
      </c>
      <c r="D20" s="138">
        <v>7</v>
      </c>
      <c r="E20" s="138"/>
      <c r="F20" s="94">
        <f t="shared" si="0"/>
        <v>6</v>
      </c>
      <c r="G20" s="138">
        <v>30</v>
      </c>
      <c r="H20" s="138"/>
      <c r="I20" s="138"/>
      <c r="J20" s="138"/>
      <c r="K20" s="138"/>
      <c r="L20" s="138"/>
      <c r="M20" s="138"/>
      <c r="N20" s="94">
        <f t="shared" si="1"/>
        <v>0</v>
      </c>
      <c r="O20" s="138">
        <f t="shared" si="3"/>
        <v>0</v>
      </c>
      <c r="P20" s="138">
        <v>4</v>
      </c>
      <c r="Q20" s="138">
        <v>100</v>
      </c>
      <c r="R20" s="138"/>
      <c r="S20" s="138"/>
      <c r="T20" s="138">
        <v>6</v>
      </c>
      <c r="U20" s="138">
        <v>80</v>
      </c>
      <c r="V20" s="138"/>
      <c r="W20" s="138"/>
      <c r="X20" s="138">
        <v>2</v>
      </c>
      <c r="Y20" s="138">
        <v>70</v>
      </c>
      <c r="Z20" s="138">
        <v>14</v>
      </c>
      <c r="AA20" s="138">
        <v>900</v>
      </c>
      <c r="AB20" s="94">
        <f t="shared" si="4"/>
        <v>26</v>
      </c>
      <c r="AC20" s="138">
        <v>3520</v>
      </c>
      <c r="AD20" s="155">
        <f t="shared" si="5"/>
        <v>4670</v>
      </c>
      <c r="AE20" s="138">
        <f t="shared" si="6"/>
        <v>32</v>
      </c>
      <c r="AF20" s="138">
        <v>5</v>
      </c>
      <c r="AG20" s="138">
        <v>2</v>
      </c>
      <c r="AH20" s="138">
        <v>2</v>
      </c>
      <c r="AI20" s="138"/>
      <c r="AJ20" s="138"/>
      <c r="AK20" s="138"/>
      <c r="AL20" s="138"/>
      <c r="AM20" s="138">
        <v>1</v>
      </c>
      <c r="AN20" s="129"/>
      <c r="AO20" s="129"/>
      <c r="AP20" s="129">
        <v>5</v>
      </c>
      <c r="AQ20" s="129"/>
      <c r="AR20" s="156">
        <f t="shared" si="7"/>
        <v>4870</v>
      </c>
      <c r="AS20" s="129">
        <v>30</v>
      </c>
      <c r="AT20" s="129">
        <v>500</v>
      </c>
      <c r="AU20" s="129">
        <v>60</v>
      </c>
      <c r="AV20" s="129"/>
      <c r="AW20" s="129"/>
      <c r="AX20" s="129"/>
      <c r="AY20" s="129"/>
      <c r="AZ20" s="129">
        <v>100</v>
      </c>
      <c r="BA20" s="129"/>
      <c r="BB20" s="129"/>
      <c r="BC20" s="129">
        <v>100</v>
      </c>
      <c r="BD20" s="95"/>
    </row>
    <row r="21" spans="1:56" ht="39" customHeight="1" x14ac:dyDescent="0.25">
      <c r="A21" s="150" t="s">
        <v>182</v>
      </c>
      <c r="B21" s="151">
        <v>4</v>
      </c>
      <c r="C21" s="138">
        <v>140</v>
      </c>
      <c r="D21" s="138"/>
      <c r="E21" s="138"/>
      <c r="F21" s="94">
        <f t="shared" si="0"/>
        <v>4</v>
      </c>
      <c r="G21" s="138"/>
      <c r="H21" s="138"/>
      <c r="I21" s="138"/>
      <c r="J21" s="138"/>
      <c r="K21" s="138"/>
      <c r="L21" s="138"/>
      <c r="M21" s="138"/>
      <c r="N21" s="94">
        <f t="shared" si="1"/>
        <v>0</v>
      </c>
      <c r="O21" s="138">
        <f>SUM(I21,K21,M21)</f>
        <v>0</v>
      </c>
      <c r="P21" s="138">
        <v>11</v>
      </c>
      <c r="Q21" s="138">
        <v>250</v>
      </c>
      <c r="R21" s="138"/>
      <c r="S21" s="138"/>
      <c r="T21" s="138">
        <v>9</v>
      </c>
      <c r="U21" s="138">
        <v>180</v>
      </c>
      <c r="V21" s="138"/>
      <c r="W21" s="138"/>
      <c r="X21" s="138">
        <v>5</v>
      </c>
      <c r="Y21" s="138">
        <v>600</v>
      </c>
      <c r="Z21" s="138">
        <v>10</v>
      </c>
      <c r="AA21" s="138">
        <v>600</v>
      </c>
      <c r="AB21" s="94">
        <f t="shared" si="4"/>
        <v>35</v>
      </c>
      <c r="AC21" s="138">
        <v>1760</v>
      </c>
      <c r="AD21" s="155">
        <f t="shared" si="5"/>
        <v>3390</v>
      </c>
      <c r="AE21" s="138">
        <f t="shared" si="6"/>
        <v>39</v>
      </c>
      <c r="AF21" s="138">
        <v>5</v>
      </c>
      <c r="AG21" s="138"/>
      <c r="AH21" s="138">
        <v>9</v>
      </c>
      <c r="AI21" s="138"/>
      <c r="AJ21" s="138"/>
      <c r="AK21" s="138"/>
      <c r="AL21" s="138"/>
      <c r="AM21" s="138"/>
      <c r="AN21" s="129"/>
      <c r="AO21" s="129"/>
      <c r="AP21" s="129"/>
      <c r="AQ21" s="129"/>
      <c r="AR21" s="156">
        <f t="shared" si="7"/>
        <v>3530</v>
      </c>
      <c r="AS21" s="129">
        <v>100</v>
      </c>
      <c r="AT21" s="129"/>
      <c r="AU21" s="129">
        <v>180</v>
      </c>
      <c r="AV21" s="129"/>
      <c r="AW21" s="129"/>
      <c r="AX21" s="129"/>
      <c r="AY21" s="129"/>
      <c r="AZ21" s="129"/>
      <c r="BA21" s="129"/>
      <c r="BB21" s="129"/>
      <c r="BC21" s="129"/>
      <c r="BD21" s="95"/>
    </row>
    <row r="22" spans="1:56" ht="39" customHeight="1" x14ac:dyDescent="0.25">
      <c r="A22" s="150" t="s">
        <v>183</v>
      </c>
      <c r="B22" s="151">
        <v>9</v>
      </c>
      <c r="C22" s="138">
        <v>350</v>
      </c>
      <c r="D22" s="138">
        <v>7</v>
      </c>
      <c r="E22" s="138"/>
      <c r="F22" s="94">
        <f t="shared" si="0"/>
        <v>9</v>
      </c>
      <c r="G22" s="138">
        <v>54</v>
      </c>
      <c r="H22" s="138"/>
      <c r="I22" s="138"/>
      <c r="J22" s="138"/>
      <c r="K22" s="138"/>
      <c r="L22" s="138"/>
      <c r="M22" s="138"/>
      <c r="N22" s="94">
        <f t="shared" si="1"/>
        <v>0</v>
      </c>
      <c r="O22" s="138">
        <f t="shared" si="3"/>
        <v>0</v>
      </c>
      <c r="P22" s="138">
        <v>8</v>
      </c>
      <c r="Q22" s="138">
        <v>200</v>
      </c>
      <c r="R22" s="138"/>
      <c r="S22" s="138"/>
      <c r="T22" s="138">
        <v>7</v>
      </c>
      <c r="U22" s="138">
        <v>75</v>
      </c>
      <c r="V22" s="138"/>
      <c r="W22" s="138"/>
      <c r="X22" s="138">
        <v>3</v>
      </c>
      <c r="Y22" s="138">
        <v>450</v>
      </c>
      <c r="Z22" s="138">
        <v>12</v>
      </c>
      <c r="AA22" s="157">
        <v>480</v>
      </c>
      <c r="AB22" s="94">
        <f t="shared" si="4"/>
        <v>30</v>
      </c>
      <c r="AC22" s="138">
        <v>2320</v>
      </c>
      <c r="AD22" s="155">
        <f t="shared" si="5"/>
        <v>3525</v>
      </c>
      <c r="AE22" s="138">
        <f t="shared" si="6"/>
        <v>39</v>
      </c>
      <c r="AF22" s="138">
        <v>2</v>
      </c>
      <c r="AG22" s="138">
        <v>6</v>
      </c>
      <c r="AH22" s="138">
        <v>1</v>
      </c>
      <c r="AI22" s="138">
        <v>1</v>
      </c>
      <c r="AJ22" s="138"/>
      <c r="AK22" s="138">
        <v>1</v>
      </c>
      <c r="AL22" s="138">
        <v>2</v>
      </c>
      <c r="AM22" s="138">
        <v>2</v>
      </c>
      <c r="AN22" s="129"/>
      <c r="AO22" s="129"/>
      <c r="AP22" s="129"/>
      <c r="AQ22" s="129"/>
      <c r="AR22" s="156">
        <f t="shared" si="7"/>
        <v>3875</v>
      </c>
      <c r="AS22" s="129">
        <v>60</v>
      </c>
      <c r="AT22" s="129">
        <v>800</v>
      </c>
      <c r="AU22" s="129">
        <v>100</v>
      </c>
      <c r="AV22" s="129">
        <v>300</v>
      </c>
      <c r="AW22" s="129"/>
      <c r="AX22" s="129">
        <v>300</v>
      </c>
      <c r="AY22" s="129">
        <v>200</v>
      </c>
      <c r="AZ22" s="129">
        <v>200</v>
      </c>
      <c r="BA22" s="129"/>
      <c r="BB22" s="129"/>
      <c r="BC22" s="129"/>
      <c r="BD22" s="95"/>
    </row>
    <row r="23" spans="1:56" ht="39" customHeight="1" x14ac:dyDescent="0.25">
      <c r="A23" s="150" t="s">
        <v>189</v>
      </c>
      <c r="B23" s="151">
        <v>30</v>
      </c>
      <c r="C23" s="138">
        <v>1430</v>
      </c>
      <c r="D23" s="138">
        <v>25</v>
      </c>
      <c r="E23" s="138">
        <v>1</v>
      </c>
      <c r="F23" s="94">
        <f t="shared" si="0"/>
        <v>31</v>
      </c>
      <c r="G23" s="138">
        <v>268</v>
      </c>
      <c r="H23" s="138"/>
      <c r="I23" s="138"/>
      <c r="J23" s="138"/>
      <c r="K23" s="138"/>
      <c r="L23" s="138"/>
      <c r="M23" s="138"/>
      <c r="N23" s="94">
        <f t="shared" si="1"/>
        <v>0</v>
      </c>
      <c r="O23" s="138">
        <f t="shared" si="3"/>
        <v>0</v>
      </c>
      <c r="P23" s="138">
        <v>8</v>
      </c>
      <c r="Q23" s="138">
        <v>1320</v>
      </c>
      <c r="R23" s="138"/>
      <c r="S23" s="138"/>
      <c r="T23" s="138">
        <v>5</v>
      </c>
      <c r="U23" s="138">
        <v>110</v>
      </c>
      <c r="V23" s="138"/>
      <c r="W23" s="138"/>
      <c r="X23" s="138">
        <v>6</v>
      </c>
      <c r="Y23" s="138">
        <v>800</v>
      </c>
      <c r="Z23" s="138">
        <v>33</v>
      </c>
      <c r="AA23" s="138">
        <v>3355</v>
      </c>
      <c r="AB23" s="94">
        <f t="shared" si="4"/>
        <v>52</v>
      </c>
      <c r="AC23" s="138">
        <v>5520</v>
      </c>
      <c r="AD23" s="155">
        <f t="shared" si="5"/>
        <v>11105</v>
      </c>
      <c r="AE23" s="138">
        <f t="shared" si="6"/>
        <v>83</v>
      </c>
      <c r="AF23" s="138">
        <v>7</v>
      </c>
      <c r="AG23" s="138">
        <v>2</v>
      </c>
      <c r="AH23" s="138">
        <v>4</v>
      </c>
      <c r="AI23" s="138">
        <v>3</v>
      </c>
      <c r="AJ23" s="154"/>
      <c r="AK23" s="129">
        <v>1</v>
      </c>
      <c r="AL23" s="129"/>
      <c r="AM23" s="129">
        <v>3</v>
      </c>
      <c r="AN23" s="129"/>
      <c r="AO23" s="129"/>
      <c r="AP23" s="129">
        <v>2</v>
      </c>
      <c r="AQ23" s="129"/>
      <c r="AR23" s="156">
        <f t="shared" si="7"/>
        <v>12535</v>
      </c>
      <c r="AS23" s="129">
        <v>500</v>
      </c>
      <c r="AT23" s="129">
        <v>1000</v>
      </c>
      <c r="AU23" s="129">
        <v>700</v>
      </c>
      <c r="AV23" s="129">
        <v>250</v>
      </c>
      <c r="AW23" s="129"/>
      <c r="AX23" s="129">
        <v>500</v>
      </c>
      <c r="AY23" s="129"/>
      <c r="AZ23" s="129">
        <v>300</v>
      </c>
      <c r="BA23" s="129"/>
      <c r="BB23" s="129"/>
      <c r="BC23" s="129">
        <v>200</v>
      </c>
      <c r="BD23" s="95"/>
    </row>
    <row r="24" spans="1:56" ht="22.5" customHeight="1" x14ac:dyDescent="0.25">
      <c r="A24" s="51" t="s">
        <v>1</v>
      </c>
      <c r="B24" s="119">
        <f>SUM(B7:B23)</f>
        <v>230</v>
      </c>
      <c r="C24" s="119">
        <f t="shared" ref="C24:AA24" si="8">SUM(C7:C23)</f>
        <v>17453</v>
      </c>
      <c r="D24" s="119">
        <f t="shared" si="8"/>
        <v>163</v>
      </c>
      <c r="E24" s="119">
        <f t="shared" si="8"/>
        <v>5</v>
      </c>
      <c r="F24" s="119">
        <f t="shared" si="8"/>
        <v>235</v>
      </c>
      <c r="G24" s="127">
        <f t="shared" si="8"/>
        <v>1862</v>
      </c>
      <c r="H24" s="119">
        <f t="shared" si="8"/>
        <v>12</v>
      </c>
      <c r="I24" s="119">
        <f t="shared" si="8"/>
        <v>1980</v>
      </c>
      <c r="J24" s="119">
        <f t="shared" si="8"/>
        <v>9</v>
      </c>
      <c r="K24" s="119">
        <f t="shared" si="8"/>
        <v>3570</v>
      </c>
      <c r="L24" s="119">
        <f t="shared" si="8"/>
        <v>16</v>
      </c>
      <c r="M24" s="119">
        <f t="shared" si="8"/>
        <v>7016</v>
      </c>
      <c r="N24" s="119">
        <f t="shared" si="8"/>
        <v>37</v>
      </c>
      <c r="O24" s="127">
        <f t="shared" si="8"/>
        <v>12566</v>
      </c>
      <c r="P24" s="119">
        <f t="shared" si="8"/>
        <v>70</v>
      </c>
      <c r="Q24" s="119">
        <f t="shared" si="8"/>
        <v>13815</v>
      </c>
      <c r="R24" s="119">
        <f t="shared" si="8"/>
        <v>0</v>
      </c>
      <c r="S24" s="119">
        <f t="shared" si="8"/>
        <v>0</v>
      </c>
      <c r="T24" s="119">
        <f t="shared" si="8"/>
        <v>124</v>
      </c>
      <c r="U24" s="127">
        <f t="shared" si="8"/>
        <v>2400</v>
      </c>
      <c r="V24" s="119">
        <f t="shared" si="8"/>
        <v>15</v>
      </c>
      <c r="W24" s="119">
        <f t="shared" si="8"/>
        <v>1321</v>
      </c>
      <c r="X24" s="119">
        <f t="shared" si="8"/>
        <v>67</v>
      </c>
      <c r="Y24" s="119">
        <f t="shared" si="8"/>
        <v>24143</v>
      </c>
      <c r="Z24" s="119">
        <f t="shared" si="8"/>
        <v>560</v>
      </c>
      <c r="AA24" s="119">
        <f t="shared" si="8"/>
        <v>240948</v>
      </c>
      <c r="AB24" s="119">
        <f>SUM(AB7:AB23)</f>
        <v>836</v>
      </c>
      <c r="AC24" s="149">
        <f>SUM(AC7:AC23)</f>
        <v>67200</v>
      </c>
      <c r="AD24" s="119">
        <f t="shared" ref="AD24:AP24" si="9">SUM(AD7:AD23)</f>
        <v>349827</v>
      </c>
      <c r="AE24" s="119">
        <f t="shared" si="9"/>
        <v>1108</v>
      </c>
      <c r="AF24" s="119">
        <f t="shared" si="9"/>
        <v>169</v>
      </c>
      <c r="AG24" s="119">
        <f t="shared" si="9"/>
        <v>38</v>
      </c>
      <c r="AH24" s="119">
        <f t="shared" si="9"/>
        <v>48</v>
      </c>
      <c r="AI24" s="119">
        <f t="shared" si="9"/>
        <v>20</v>
      </c>
      <c r="AJ24" s="119">
        <f t="shared" si="9"/>
        <v>6</v>
      </c>
      <c r="AK24" s="119">
        <f t="shared" si="9"/>
        <v>8</v>
      </c>
      <c r="AL24" s="119">
        <f t="shared" si="9"/>
        <v>5</v>
      </c>
      <c r="AM24" s="119">
        <f t="shared" si="9"/>
        <v>22</v>
      </c>
      <c r="AN24" s="119">
        <f t="shared" si="9"/>
        <v>2</v>
      </c>
      <c r="AO24" s="119">
        <f t="shared" si="9"/>
        <v>3</v>
      </c>
      <c r="AP24" s="119">
        <f t="shared" si="9"/>
        <v>27</v>
      </c>
      <c r="AQ24" s="120">
        <f t="shared" ref="AQ24:AW24" si="10">SUM(AQ7:AQ23)</f>
        <v>25</v>
      </c>
      <c r="AR24" s="120">
        <f t="shared" si="10"/>
        <v>379846</v>
      </c>
      <c r="AS24" s="120">
        <f t="shared" si="10"/>
        <v>3695</v>
      </c>
      <c r="AT24" s="120">
        <f t="shared" si="10"/>
        <v>13750</v>
      </c>
      <c r="AU24" s="120">
        <f t="shared" si="10"/>
        <v>3324</v>
      </c>
      <c r="AV24" s="147">
        <f t="shared" si="10"/>
        <v>10350</v>
      </c>
      <c r="AW24" s="120">
        <f t="shared" si="10"/>
        <v>1500</v>
      </c>
      <c r="AX24" s="120">
        <f t="shared" ref="AX24:BD24" si="11">SUM(AX7:AX23)</f>
        <v>3600</v>
      </c>
      <c r="AY24" s="120">
        <f t="shared" si="11"/>
        <v>900</v>
      </c>
      <c r="AZ24" s="120">
        <f t="shared" si="11"/>
        <v>2000</v>
      </c>
      <c r="BA24" s="120">
        <f t="shared" si="11"/>
        <v>480</v>
      </c>
      <c r="BB24" s="120">
        <f t="shared" si="11"/>
        <v>360</v>
      </c>
      <c r="BC24" s="120">
        <f t="shared" si="11"/>
        <v>1581</v>
      </c>
      <c r="BD24" s="120">
        <f t="shared" si="11"/>
        <v>24000</v>
      </c>
    </row>
    <row r="26" spans="1:56" ht="15.75" x14ac:dyDescent="0.25">
      <c r="A26" s="89" t="s">
        <v>151</v>
      </c>
      <c r="B26" s="38"/>
      <c r="C26" s="38"/>
      <c r="D26" s="38"/>
      <c r="E26" s="38"/>
      <c r="F26" s="38"/>
      <c r="G26" s="38"/>
      <c r="H26" s="38"/>
      <c r="I26" s="38"/>
      <c r="J26" s="38"/>
      <c r="K26" s="38"/>
      <c r="L26" s="38"/>
      <c r="M26" s="38"/>
      <c r="N26" s="38"/>
      <c r="O26" s="8"/>
      <c r="P26" s="8"/>
      <c r="Q26" s="8"/>
      <c r="R26" s="8"/>
      <c r="S26" s="8"/>
      <c r="T26" s="8"/>
      <c r="U26" s="8"/>
      <c r="V26" s="8"/>
    </row>
    <row r="27" spans="1:56" x14ac:dyDescent="0.25">
      <c r="A27" s="89" t="s">
        <v>136</v>
      </c>
      <c r="B27" s="38"/>
      <c r="C27" s="38"/>
      <c r="D27" s="38"/>
      <c r="E27" s="38"/>
      <c r="F27" s="38"/>
      <c r="G27" s="38"/>
      <c r="H27" s="38"/>
      <c r="I27" s="38"/>
      <c r="J27" s="38"/>
      <c r="K27" s="38"/>
      <c r="L27" s="38"/>
      <c r="M27" s="38"/>
      <c r="N27" s="38"/>
      <c r="O27" s="8"/>
      <c r="P27" s="8"/>
      <c r="Q27" s="8"/>
      <c r="R27" s="8"/>
    </row>
  </sheetData>
  <mergeCells count="60">
    <mergeCell ref="AB4:AB5"/>
    <mergeCell ref="AC4:AC5"/>
    <mergeCell ref="AD4:AD5"/>
    <mergeCell ref="U4:U5"/>
    <mergeCell ref="V4:V5"/>
    <mergeCell ref="W4:W5"/>
    <mergeCell ref="X4:X5"/>
    <mergeCell ref="Y4:Y5"/>
    <mergeCell ref="Z4:Z5"/>
    <mergeCell ref="Q4:Q5"/>
    <mergeCell ref="R4:R5"/>
    <mergeCell ref="S4:S5"/>
    <mergeCell ref="T4:T5"/>
    <mergeCell ref="AA4:AA5"/>
    <mergeCell ref="L4:L5"/>
    <mergeCell ref="M4:M5"/>
    <mergeCell ref="N4:N5"/>
    <mergeCell ref="O4:O5"/>
    <mergeCell ref="P4:P5"/>
    <mergeCell ref="G4:G5"/>
    <mergeCell ref="H4:H5"/>
    <mergeCell ref="I4:I5"/>
    <mergeCell ref="J4:J5"/>
    <mergeCell ref="K4:K5"/>
    <mergeCell ref="B4:B5"/>
    <mergeCell ref="C4:C5"/>
    <mergeCell ref="D4:D5"/>
    <mergeCell ref="E4:E5"/>
    <mergeCell ref="F4:F5"/>
    <mergeCell ref="AZ2:AZ5"/>
    <mergeCell ref="BA2:BA5"/>
    <mergeCell ref="BB2:BB5"/>
    <mergeCell ref="BC2:BC5"/>
    <mergeCell ref="BD2:BD5"/>
    <mergeCell ref="AU2:AU5"/>
    <mergeCell ref="AV2:AV5"/>
    <mergeCell ref="AW2:AW5"/>
    <mergeCell ref="AX2:AX5"/>
    <mergeCell ref="AY2:AY5"/>
    <mergeCell ref="AP2:AP5"/>
    <mergeCell ref="AQ2:AQ5"/>
    <mergeCell ref="AR2:AR5"/>
    <mergeCell ref="AS2:AS5"/>
    <mergeCell ref="AT2:AT5"/>
    <mergeCell ref="A1:BD1"/>
    <mergeCell ref="A2:A5"/>
    <mergeCell ref="B2:G3"/>
    <mergeCell ref="H2:O3"/>
    <mergeCell ref="P2:AD3"/>
    <mergeCell ref="AE2:AE5"/>
    <mergeCell ref="AF2:AF5"/>
    <mergeCell ref="AG2:AG5"/>
    <mergeCell ref="AH2:AH5"/>
    <mergeCell ref="AI2:AI5"/>
    <mergeCell ref="AJ2:AJ5"/>
    <mergeCell ref="AK2:AK5"/>
    <mergeCell ref="AL2:AL5"/>
    <mergeCell ref="AM2:AM5"/>
    <mergeCell ref="AN2:AN5"/>
    <mergeCell ref="AO2:AO5"/>
  </mergeCells>
  <phoneticPr fontId="62" type="noConversion"/>
  <pageMargins left="0.7" right="0.7" top="0.75" bottom="0.75" header="0.3" footer="0.3"/>
  <pageSetup paperSize="9" scale="3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5"/>
  <sheetViews>
    <sheetView zoomScaleNormal="100" workbookViewId="0">
      <selection activeCell="J13" sqref="J13"/>
    </sheetView>
  </sheetViews>
  <sheetFormatPr defaultColWidth="8.85546875" defaultRowHeight="15" x14ac:dyDescent="0.25"/>
  <cols>
    <col min="1" max="1" width="15.140625" customWidth="1"/>
    <col min="2" max="2" width="11.5703125" customWidth="1"/>
    <col min="3" max="3" width="11.7109375" customWidth="1"/>
    <col min="4" max="4" width="12.7109375" customWidth="1"/>
    <col min="5" max="5" width="11.42578125" customWidth="1"/>
    <col min="6" max="6" width="12.7109375" customWidth="1"/>
    <col min="7" max="7" width="13.28515625" customWidth="1"/>
    <col min="8" max="8" width="10.85546875" customWidth="1"/>
    <col min="9" max="9" width="10.85546875" style="55" customWidth="1"/>
    <col min="10" max="10" width="11.5703125" style="55" customWidth="1"/>
    <col min="11" max="11" width="10.42578125" style="55" customWidth="1"/>
    <col min="12" max="13" width="11.140625" style="55" customWidth="1"/>
    <col min="14" max="14" width="17" customWidth="1"/>
  </cols>
  <sheetData>
    <row r="1" spans="1:20" x14ac:dyDescent="0.25">
      <c r="A1" s="72"/>
      <c r="B1" s="72"/>
    </row>
    <row r="2" spans="1:20" x14ac:dyDescent="0.25">
      <c r="A2" s="73" t="s">
        <v>19</v>
      </c>
      <c r="B2" s="73"/>
      <c r="C2" s="74"/>
      <c r="D2" s="74"/>
      <c r="E2" s="74" t="s">
        <v>61</v>
      </c>
      <c r="F2" s="74"/>
      <c r="G2" s="67"/>
      <c r="H2" s="67"/>
      <c r="I2" s="67"/>
      <c r="J2" s="67"/>
      <c r="K2" s="67"/>
      <c r="L2" s="67"/>
      <c r="M2" s="67"/>
      <c r="N2" s="67"/>
    </row>
    <row r="3" spans="1:20" ht="33" customHeight="1" x14ac:dyDescent="0.25">
      <c r="A3" s="75"/>
      <c r="B3" s="272" t="s">
        <v>115</v>
      </c>
      <c r="C3" s="273"/>
      <c r="D3" s="273"/>
      <c r="E3" s="273"/>
      <c r="F3" s="273"/>
      <c r="G3" s="274"/>
      <c r="H3" s="275" t="s">
        <v>152</v>
      </c>
      <c r="I3" s="275"/>
      <c r="J3" s="275"/>
      <c r="K3" s="275"/>
      <c r="L3" s="275"/>
      <c r="M3" s="275"/>
      <c r="N3" s="275"/>
    </row>
    <row r="4" spans="1:20" ht="46.5" customHeight="1" x14ac:dyDescent="0.25">
      <c r="A4" s="264"/>
      <c r="B4" s="76" t="s">
        <v>0</v>
      </c>
      <c r="C4" s="266" t="s">
        <v>20</v>
      </c>
      <c r="D4" s="266"/>
      <c r="E4" s="267" t="s">
        <v>21</v>
      </c>
      <c r="F4" s="268" t="s">
        <v>22</v>
      </c>
      <c r="G4" s="270" t="s">
        <v>120</v>
      </c>
      <c r="H4" s="267" t="s">
        <v>23</v>
      </c>
      <c r="I4" s="267" t="s">
        <v>62</v>
      </c>
      <c r="J4" s="267" t="s">
        <v>153</v>
      </c>
      <c r="K4" s="267" t="s">
        <v>24</v>
      </c>
      <c r="L4" s="267" t="s">
        <v>27</v>
      </c>
      <c r="M4" s="267" t="s">
        <v>60</v>
      </c>
      <c r="N4" s="269" t="s">
        <v>118</v>
      </c>
    </row>
    <row r="5" spans="1:20" ht="46.5" customHeight="1" x14ac:dyDescent="0.25">
      <c r="A5" s="265"/>
      <c r="B5" s="77" t="s">
        <v>117</v>
      </c>
      <c r="C5" s="77" t="s">
        <v>0</v>
      </c>
      <c r="D5" s="77" t="s">
        <v>6</v>
      </c>
      <c r="E5" s="268"/>
      <c r="F5" s="269"/>
      <c r="G5" s="268"/>
      <c r="H5" s="268"/>
      <c r="I5" s="268"/>
      <c r="J5" s="268"/>
      <c r="K5" s="268"/>
      <c r="L5" s="268"/>
      <c r="M5" s="268"/>
      <c r="N5" s="269"/>
    </row>
    <row r="6" spans="1:20" x14ac:dyDescent="0.25">
      <c r="A6" s="265"/>
      <c r="B6" s="59">
        <v>1</v>
      </c>
      <c r="C6" s="59">
        <v>2</v>
      </c>
      <c r="D6" s="59">
        <v>3</v>
      </c>
      <c r="E6" s="59">
        <v>4</v>
      </c>
      <c r="F6" s="59">
        <v>5</v>
      </c>
      <c r="G6" s="59">
        <v>6</v>
      </c>
      <c r="H6" s="78">
        <v>7</v>
      </c>
      <c r="I6" s="78">
        <v>8</v>
      </c>
      <c r="J6" s="78">
        <v>9</v>
      </c>
      <c r="K6" s="78">
        <v>10</v>
      </c>
      <c r="L6" s="78">
        <v>11</v>
      </c>
      <c r="M6" s="78">
        <v>12</v>
      </c>
      <c r="N6" s="78">
        <v>13</v>
      </c>
    </row>
    <row r="7" spans="1:20" ht="33.75" customHeight="1" x14ac:dyDescent="0.25">
      <c r="A7" s="122" t="s">
        <v>168</v>
      </c>
      <c r="B7" s="66">
        <f>SUM(C7,E7,F7,G7)</f>
        <v>1406244</v>
      </c>
      <c r="C7" s="59">
        <v>1036767</v>
      </c>
      <c r="D7" s="59">
        <v>835690</v>
      </c>
      <c r="E7" s="59">
        <v>111637</v>
      </c>
      <c r="F7" s="59">
        <v>173695</v>
      </c>
      <c r="G7" s="59">
        <v>84145</v>
      </c>
      <c r="H7" s="78">
        <v>55564</v>
      </c>
      <c r="I7" s="78">
        <v>25800</v>
      </c>
      <c r="J7" s="78">
        <v>170138</v>
      </c>
      <c r="K7" s="78">
        <v>7653</v>
      </c>
      <c r="L7" s="78">
        <v>11018</v>
      </c>
      <c r="M7" s="78">
        <v>0</v>
      </c>
      <c r="N7" s="97">
        <f>SUM(H7,I7,J7,K7,L7,M7)</f>
        <v>270173</v>
      </c>
      <c r="P7" t="s">
        <v>12</v>
      </c>
    </row>
    <row r="8" spans="1:20" ht="47.25" customHeight="1" x14ac:dyDescent="0.25">
      <c r="A8" s="86" t="s">
        <v>157</v>
      </c>
      <c r="B8" s="66"/>
      <c r="C8" s="96"/>
      <c r="D8" s="96"/>
      <c r="E8" s="96"/>
      <c r="F8" s="96"/>
      <c r="G8" s="96"/>
      <c r="H8" s="97"/>
      <c r="I8" s="97"/>
      <c r="J8" s="97"/>
      <c r="K8" s="97"/>
      <c r="L8" s="97"/>
      <c r="M8" s="97"/>
      <c r="N8" s="97"/>
    </row>
    <row r="9" spans="1:20" ht="29.25" customHeight="1" x14ac:dyDescent="0.25">
      <c r="A9" s="79" t="s">
        <v>1</v>
      </c>
      <c r="B9" s="98">
        <f>SUM(B7:B8)</f>
        <v>1406244</v>
      </c>
      <c r="C9" s="98">
        <f t="shared" ref="C9:N9" si="0">SUM(C7:C8)</f>
        <v>1036767</v>
      </c>
      <c r="D9" s="98">
        <f t="shared" si="0"/>
        <v>835690</v>
      </c>
      <c r="E9" s="98">
        <f t="shared" si="0"/>
        <v>111637</v>
      </c>
      <c r="F9" s="98">
        <f t="shared" si="0"/>
        <v>173695</v>
      </c>
      <c r="G9" s="98">
        <f t="shared" si="0"/>
        <v>84145</v>
      </c>
      <c r="H9" s="98">
        <v>55564</v>
      </c>
      <c r="I9" s="98">
        <f t="shared" si="0"/>
        <v>25800</v>
      </c>
      <c r="J9" s="98">
        <v>170138</v>
      </c>
      <c r="K9" s="98">
        <f t="shared" si="0"/>
        <v>7653</v>
      </c>
      <c r="L9" s="98">
        <f t="shared" si="0"/>
        <v>11018</v>
      </c>
      <c r="M9" s="98">
        <f t="shared" si="0"/>
        <v>0</v>
      </c>
      <c r="N9" s="98">
        <f t="shared" si="0"/>
        <v>270173</v>
      </c>
    </row>
    <row r="10" spans="1:20" x14ac:dyDescent="0.25">
      <c r="A10" s="87" t="s">
        <v>137</v>
      </c>
      <c r="B10" s="88"/>
      <c r="C10" s="88"/>
      <c r="D10" s="88"/>
      <c r="E10" s="88"/>
      <c r="F10" s="88"/>
      <c r="G10" s="88"/>
      <c r="H10" s="88"/>
      <c r="I10" s="88"/>
      <c r="J10" s="88"/>
      <c r="K10" s="88"/>
      <c r="L10" s="88"/>
      <c r="M10" s="81"/>
      <c r="N10" s="55"/>
    </row>
    <row r="11" spans="1:20" s="69" customFormat="1" x14ac:dyDescent="0.25">
      <c r="A11" s="87" t="s">
        <v>154</v>
      </c>
      <c r="B11" s="88"/>
      <c r="C11" s="88"/>
      <c r="D11" s="88"/>
      <c r="E11" s="88"/>
      <c r="F11" s="88"/>
      <c r="G11" s="88"/>
      <c r="H11" s="88"/>
      <c r="I11" s="88"/>
      <c r="J11" s="88"/>
      <c r="K11" s="88"/>
      <c r="L11" s="88"/>
      <c r="M11" s="81"/>
      <c r="N11" s="55"/>
    </row>
    <row r="12" spans="1:20" s="69" customFormat="1" x14ac:dyDescent="0.25">
      <c r="A12" s="80"/>
      <c r="B12" s="81"/>
      <c r="C12" s="81"/>
      <c r="D12" s="81"/>
      <c r="E12" s="81"/>
      <c r="F12" s="81"/>
      <c r="G12" s="81"/>
      <c r="H12" s="81"/>
      <c r="I12" s="81"/>
      <c r="J12" s="81"/>
      <c r="K12" s="81"/>
      <c r="L12" s="81"/>
      <c r="M12" s="81"/>
      <c r="N12" s="55"/>
    </row>
    <row r="13" spans="1:20" s="69" customFormat="1" ht="15.75" x14ac:dyDescent="0.25">
      <c r="A13" s="84"/>
      <c r="B13" s="82"/>
      <c r="C13" s="82"/>
      <c r="D13" s="82"/>
      <c r="E13" s="82"/>
      <c r="F13" s="271" t="s">
        <v>203</v>
      </c>
      <c r="G13" s="271"/>
      <c r="H13" s="271"/>
      <c r="I13" s="83"/>
      <c r="J13" s="83"/>
      <c r="K13" s="83"/>
      <c r="L13" s="56"/>
      <c r="M13" s="56"/>
      <c r="N13" s="55"/>
    </row>
    <row r="14" spans="1:20" x14ac:dyDescent="0.25">
      <c r="A14" s="11"/>
      <c r="B14" s="11"/>
      <c r="L14" s="53"/>
      <c r="M14" s="53"/>
      <c r="N14" s="53"/>
      <c r="O14" s="53"/>
      <c r="P14" s="53"/>
      <c r="Q14" s="53"/>
      <c r="R14" s="53"/>
      <c r="S14" s="53"/>
      <c r="T14" s="53"/>
    </row>
    <row r="15" spans="1:20" x14ac:dyDescent="0.25">
      <c r="A15" s="21"/>
      <c r="B15" s="21"/>
      <c r="L15" s="53"/>
      <c r="M15" s="53"/>
      <c r="N15" s="53"/>
      <c r="O15" s="53"/>
      <c r="P15" s="53"/>
      <c r="Q15" s="53"/>
      <c r="R15" s="53"/>
      <c r="S15" s="53"/>
      <c r="T15" s="53"/>
    </row>
  </sheetData>
  <mergeCells count="15">
    <mergeCell ref="F13:H13"/>
    <mergeCell ref="B3:G3"/>
    <mergeCell ref="H3:N3"/>
    <mergeCell ref="I4:I5"/>
    <mergeCell ref="J4:J5"/>
    <mergeCell ref="H4:H5"/>
    <mergeCell ref="K4:K5"/>
    <mergeCell ref="L4:L5"/>
    <mergeCell ref="M4:M5"/>
    <mergeCell ref="N4:N5"/>
    <mergeCell ref="A4:A6"/>
    <mergeCell ref="C4:D4"/>
    <mergeCell ref="E4:E5"/>
    <mergeCell ref="F4:F5"/>
    <mergeCell ref="G4:G5"/>
  </mergeCells>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Titulinis</vt:lpstr>
      <vt:lpstr>1.Pastatai</vt:lpstr>
      <vt:lpstr>2.Materialinė bazė</vt:lpstr>
      <vt:lpstr>3.Darbuotojai</vt:lpstr>
      <vt:lpstr>4.Kolektyvai</vt:lpstr>
      <vt:lpstr>5.Veikla</vt:lpstr>
      <vt:lpstr>6.Lėšos</vt:lpstr>
      <vt:lpstr>'1.Pastatai'!Print_Area</vt:lpstr>
      <vt:lpstr>'2.Materialinė bazė'!Print_Area</vt:lpstr>
      <vt:lpstr>'3.Darbuotojai'!Print_Area</vt:lpstr>
      <vt:lpstr>'4.Kolektyvai'!Print_Area</vt:lpstr>
      <vt:lpstr>'5.Veikla'!Print_Area</vt:lpstr>
      <vt:lpstr>'6.Lėšos'!Print_Area</vt:lpstr>
      <vt:lpstr>Titulinis!Print_Area</vt:lpstr>
    </vt:vector>
  </TitlesOfParts>
  <Company>LLKC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Reda Pilelienė</cp:lastModifiedBy>
  <cp:lastPrinted>2024-02-13T13:43:41Z</cp:lastPrinted>
  <dcterms:created xsi:type="dcterms:W3CDTF">2012-01-09T07:24:49Z</dcterms:created>
  <dcterms:modified xsi:type="dcterms:W3CDTF">2024-02-26T11:58:46Z</dcterms:modified>
</cp:coreProperties>
</file>