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70CEB92E-EA12-4AEF-A3E9-41AA09E1B535}" xr6:coauthVersionLast="47" xr6:coauthVersionMax="47" xr10:uidLastSave="{00000000-0000-0000-0000-000000000000}"/>
  <bookViews>
    <workbookView xWindow="-120" yWindow="-120" windowWidth="29040" windowHeight="15840" activeTab="7" xr2:uid="{00000000-000D-0000-FFFF-FFFF00000000}"/>
  </bookViews>
  <sheets>
    <sheet name="1 priedas" sheetId="18" r:id="rId1"/>
    <sheet name="2 priedas" sheetId="30" r:id="rId2"/>
    <sheet name="3 priedas" sheetId="24" r:id="rId3"/>
    <sheet name="4 priedas" sheetId="28" r:id="rId4"/>
    <sheet name="5 priedas" sheetId="29" r:id="rId5"/>
    <sheet name="6 priedas" sheetId="31" r:id="rId6"/>
    <sheet name="7 priedas" sheetId="32" r:id="rId7"/>
    <sheet name="8 priedas" sheetId="25" r:id="rId8"/>
  </sheets>
  <definedNames>
    <definedName name="_xlnm.Print_Area" localSheetId="0">'1 priedas'!$A$1:$C$36</definedName>
    <definedName name="_xlnm.Print_Area" localSheetId="1">'2 priedas'!$A$1:$F$20</definedName>
    <definedName name="_xlnm.Print_Area" localSheetId="2">'3 priedas'!$A$1:$D$51</definedName>
    <definedName name="_xlnm.Print_Area" localSheetId="3">'4 priedas'!$A$1:$D$27</definedName>
    <definedName name="_xlnm.Print_Area" localSheetId="4">'5 priedas'!$A$1:$D$35</definedName>
    <definedName name="_xlnm.Print_Area" localSheetId="5">'6 priedas'!$A$1:$D$44</definedName>
    <definedName name="_xlnm.Print_Area" localSheetId="6">'7 priedas'!$A$1:$D$18</definedName>
    <definedName name="_xlnm.Print_Area" localSheetId="7">'8 priedas'!$A$1:$D$30</definedName>
  </definedNames>
  <calcPr calcId="181029"/>
</workbook>
</file>

<file path=xl/calcChain.xml><?xml version="1.0" encoding="utf-8"?>
<calcChain xmlns="http://schemas.openxmlformats.org/spreadsheetml/2006/main">
  <c r="D15" i="28" l="1"/>
  <c r="C15" i="28"/>
  <c r="C14" i="18"/>
  <c r="D24" i="28" l="1"/>
  <c r="C24" i="28"/>
  <c r="C13" i="25" l="1"/>
  <c r="D43" i="31" l="1"/>
  <c r="C43" i="31"/>
  <c r="D50" i="24" l="1"/>
  <c r="C50" i="24"/>
  <c r="D19" i="25"/>
  <c r="D20" i="25"/>
  <c r="C20" i="25"/>
  <c r="C19" i="25" s="1"/>
  <c r="D32" i="24" l="1"/>
  <c r="D31" i="24" s="1"/>
  <c r="C32" i="24"/>
  <c r="C31" i="24" s="1"/>
  <c r="D41" i="31" l="1"/>
  <c r="C41" i="31"/>
  <c r="D35" i="31"/>
  <c r="D13" i="31"/>
  <c r="C13" i="31"/>
  <c r="F20" i="30" l="1"/>
  <c r="C15" i="30"/>
  <c r="D42" i="31" l="1"/>
  <c r="C42" i="31"/>
  <c r="D20" i="31"/>
  <c r="C20" i="31"/>
  <c r="D24" i="25" l="1"/>
  <c r="C24" i="25"/>
  <c r="C35" i="31"/>
  <c r="C48" i="24" l="1"/>
  <c r="C49" i="24"/>
  <c r="D45" i="24"/>
  <c r="C45" i="24"/>
  <c r="D32" i="29"/>
  <c r="C32" i="29"/>
  <c r="D34" i="24"/>
  <c r="C34" i="24"/>
  <c r="D14" i="24"/>
  <c r="C14" i="24"/>
  <c r="D19" i="24" l="1"/>
  <c r="C19" i="24"/>
  <c r="D38" i="31" l="1"/>
  <c r="C38" i="31"/>
  <c r="D33" i="31"/>
  <c r="C33" i="31"/>
  <c r="D31" i="31"/>
  <c r="C31" i="31"/>
  <c r="D29" i="31"/>
  <c r="C29" i="31"/>
  <c r="D27" i="31"/>
  <c r="C27" i="31"/>
  <c r="D24" i="31"/>
  <c r="C24" i="31"/>
  <c r="D22" i="31"/>
  <c r="C22" i="31"/>
  <c r="D18" i="31"/>
  <c r="C18" i="31"/>
  <c r="D15" i="31"/>
  <c r="C15" i="31"/>
  <c r="C40" i="31" l="1"/>
  <c r="D40" i="31"/>
  <c r="D49" i="24"/>
  <c r="D37" i="24"/>
  <c r="C37" i="24"/>
  <c r="D48" i="24" l="1"/>
  <c r="D47" i="24"/>
  <c r="C47" i="24"/>
  <c r="D46" i="24"/>
  <c r="C46" i="24"/>
  <c r="D25" i="24"/>
  <c r="C25" i="24"/>
  <c r="D17" i="24"/>
  <c r="C17" i="24"/>
  <c r="D16" i="32"/>
  <c r="C16" i="32"/>
  <c r="C15" i="32"/>
  <c r="D13" i="32"/>
  <c r="D15" i="32" s="1"/>
  <c r="C13" i="32"/>
  <c r="C21" i="18" l="1"/>
  <c r="D22" i="25" l="1"/>
  <c r="C22" i="25"/>
  <c r="E20" i="30" l="1"/>
  <c r="D20" i="30"/>
  <c r="C13" i="30"/>
  <c r="C16" i="30" l="1"/>
  <c r="C14" i="30" l="1"/>
  <c r="C17" i="30"/>
  <c r="C18" i="30"/>
  <c r="C19" i="30"/>
  <c r="D29" i="24" l="1"/>
  <c r="D28" i="24" s="1"/>
  <c r="C29" i="24"/>
  <c r="C28" i="24" s="1"/>
  <c r="D19" i="28" l="1"/>
  <c r="D25" i="28" s="1"/>
  <c r="C19" i="28"/>
  <c r="C25" i="28" s="1"/>
  <c r="D17" i="25" l="1"/>
  <c r="D16" i="25" s="1"/>
  <c r="C17" i="25"/>
  <c r="C16" i="25" s="1"/>
  <c r="D13" i="25"/>
  <c r="D12" i="25" s="1"/>
  <c r="D28" i="25" s="1"/>
  <c r="C12" i="25"/>
  <c r="C28" i="25" s="1"/>
  <c r="D21" i="24" l="1"/>
  <c r="C21" i="24"/>
  <c r="C10" i="18" l="1"/>
  <c r="C28" i="18" s="1"/>
  <c r="C20" i="30" l="1"/>
  <c r="D23" i="24" l="1"/>
  <c r="C23" i="24"/>
  <c r="C16" i="24" s="1"/>
  <c r="C43" i="24" s="1"/>
  <c r="D16" i="24" l="1"/>
  <c r="D43" i="24" s="1"/>
</calcChain>
</file>

<file path=xl/sharedStrings.xml><?xml version="1.0" encoding="utf-8"?>
<sst xmlns="http://schemas.openxmlformats.org/spreadsheetml/2006/main" count="315" uniqueCount="221">
  <si>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</si>
  <si>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</si>
  <si>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</si>
  <si>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</si>
  <si>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</si>
  <si>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</si>
  <si>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</si>
  <si>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</si>
  <si>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</si>
  <si>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</si>
  <si>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</si>
  <si>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</si>
  <si>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</si>
  <si>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</si>
  <si>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</si>
  <si>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</si>
  <si>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</si>
  <si>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</si>
  <si>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</si>
  <si>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</si>
  <si>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</si>
  <si>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 xml:space="preserve">Valstybės biudžeto dotacija nuosavų lėšų daliai ir kitos valstybės biudžeto lėšos
</t>
  </si>
  <si>
    <t>2.9.</t>
  </si>
  <si>
    <t>Socialinės paramos programa (Nr. 09)</t>
  </si>
  <si>
    <t>9.8.</t>
  </si>
  <si>
    <t>15.2.</t>
  </si>
  <si>
    <t>iš jų darbo              užmokesčiui</t>
  </si>
  <si>
    <t xml:space="preserve">                                                               Kretingos rajono savivaldybės tarybos</t>
  </si>
  <si>
    <t xml:space="preserve">                                                               3 priedas</t>
  </si>
  <si>
    <t>iš jų darbo užmokesčiui</t>
  </si>
  <si>
    <t xml:space="preserve">2023 metų Kretingos  rajono  savivaldybės  biudžeto  pajamų ir  kitų </t>
  </si>
  <si>
    <t xml:space="preserve">                           finansavimo šaltinių pakeitimai (padidinta +, sumažinta -)</t>
  </si>
  <si>
    <t>2.9.4.</t>
  </si>
  <si>
    <t>savarankiškoms funkcijoms vykdyti</t>
  </si>
  <si>
    <t xml:space="preserve">savarankiškoms funkcijoms vykdyti  </t>
  </si>
  <si>
    <t>Eil.  Nr.</t>
  </si>
  <si>
    <t xml:space="preserve">                              (padidinta + , - sumažinta -)</t>
  </si>
  <si>
    <t xml:space="preserve">  pagal asignavimų valdytojus ir programas pakeitimai </t>
  </si>
  <si>
    <t xml:space="preserve">              2023 metų Kretingos rajono savivaldybės biudžeto asignavimų</t>
  </si>
  <si>
    <t>7.</t>
  </si>
  <si>
    <t>7.1.</t>
  </si>
  <si>
    <t>7 priedas</t>
  </si>
  <si>
    <t>2023 metų Kretingos rajono savivaldybės biudžeto lėšų kultūros ir socialinių paslaugų įstaigoms finansuoti pakeitimai (padidinta + , - sumažinta -)</t>
  </si>
  <si>
    <t>4 priedas</t>
  </si>
  <si>
    <t>5.</t>
  </si>
  <si>
    <t>SOCIALINĖS PARAMOS PROGRAMA  (NR. 9)</t>
  </si>
  <si>
    <t>Iš viso programai pagal 5.1.- 5.5. punktus:</t>
  </si>
  <si>
    <t>6.</t>
  </si>
  <si>
    <t>Iš  viso:</t>
  </si>
  <si>
    <t>2023 m. Kretingos rajono savivaldybės biudžeto asignavimų valstybinėms (perduotoms savivaldybėms) funkcijoms vykdyti pakeitimai (padidinta + , - sumažinta -)</t>
  </si>
  <si>
    <t>2.9.2.</t>
  </si>
  <si>
    <t>Spec. dotacija valstybinėms funkcijoms atlikti</t>
  </si>
  <si>
    <t>Iš viso kultūros įstaigose, iš jų:</t>
  </si>
  <si>
    <t>9.5.</t>
  </si>
  <si>
    <t>Spec. dotacija valstybinėms (perduotoms savivaldybėms) funkcijoms atlikti</t>
  </si>
  <si>
    <t>Kultūros programa (Nr. 07) - asignavimų valdytojai (kultūros įstaigų vadovai)</t>
  </si>
  <si>
    <t>1.</t>
  </si>
  <si>
    <t>5 priedas</t>
  </si>
  <si>
    <t>2023 metų specialios tikslinės dotacijos ugdymo reikmėms  lėšų paskirstymo   švietimo įstaigoms pakeitimai (padidinta + , - sumažinta -)</t>
  </si>
  <si>
    <t>Jurgio Pabrėžos universitetinė gimnazija</t>
  </si>
  <si>
    <t>Iš viso speciali tikslinė dotacija:</t>
  </si>
  <si>
    <t>8.</t>
  </si>
  <si>
    <t>8.2.</t>
  </si>
  <si>
    <t>Speciali tikslinė dotacija ugdymo reikmėms finansuoti</t>
  </si>
  <si>
    <t>9.6.</t>
  </si>
  <si>
    <t>12.</t>
  </si>
  <si>
    <t>2.1.</t>
  </si>
  <si>
    <t>Bendroji programa (Nr. 01)</t>
  </si>
  <si>
    <t>Speciali tikslinė dotacija valstybinėms (perduotoms savivaldybėms) funkcijoms atlikti, iš jų:</t>
  </si>
  <si>
    <t>Įstaigų pavadinimas</t>
  </si>
  <si>
    <t>Pajamos už ilgalaikio ir trumpalaikio  materialiojo turto nuomą (kodas 10)</t>
  </si>
  <si>
    <t>Įmokos už išlaikymą švietimo, socialinės apsaugos ir kitose įstaigose (kodas 12)</t>
  </si>
  <si>
    <t>Pajamos  už  prekes ir paslaugas (kodas 14)</t>
  </si>
  <si>
    <t>Biudžetinių įstaigų  pajamų įmokų į Kretingos rajono savivaldybės 2023 metų biudžetą pakeitimai (padidinta + , - sumažinta -)</t>
  </si>
  <si>
    <t>Savivaldybės biudžetinių įstaigų pajamos, iš jų:</t>
  </si>
  <si>
    <t>6 priedas</t>
  </si>
  <si>
    <t>švietimo įstaigoms finansuoti pakeitimai (padidinta + , - sumažinta -)</t>
  </si>
  <si>
    <t xml:space="preserve">2023 metų Kretingos rajono savivaldybės biudžeto lėšų </t>
  </si>
  <si>
    <t>8.4.</t>
  </si>
  <si>
    <t xml:space="preserve">Įstaigų pajamos, skirtos veiklos išlaidoms </t>
  </si>
  <si>
    <t>9.2.</t>
  </si>
  <si>
    <t xml:space="preserve">Įstaigos pajamos, skirtos veiklos išlaidoms </t>
  </si>
  <si>
    <t xml:space="preserve">                                                               2 priedas</t>
  </si>
  <si>
    <t>Jokūbavo Aleksandro Stulginskio pagrindinė mokykla-daugiafunkcis centras</t>
  </si>
  <si>
    <t>Švietimo programa (Nr. 08) - asignavimų valdytojai (švietimo įstaigų vadovai)</t>
  </si>
  <si>
    <t>Viešoji įstaiga Pranciškonų gimnazija (asignavimų valdytojas–Kretingos rajono savivaldybės administracijos direktorius)</t>
  </si>
  <si>
    <t>8.1.</t>
  </si>
  <si>
    <t>Marijos Tiškevičiūtės mokykla</t>
  </si>
  <si>
    <t>Darbėnų gimnazija</t>
  </si>
  <si>
    <t>2.2.</t>
  </si>
  <si>
    <t>Seniūnijų programa (Nr. 02)</t>
  </si>
  <si>
    <t>Marijono Daujoto progimnazija</t>
  </si>
  <si>
    <t>Simono Daukanto progimnazija</t>
  </si>
  <si>
    <t>Salantų gimnazija</t>
  </si>
  <si>
    <t>Vydmantų gimnazija</t>
  </si>
  <si>
    <t>Kūlupėnų Motiejaus Valančiaus pagrindinė mokykla</t>
  </si>
  <si>
    <t>Kurmaičių pradinė mokykla</t>
  </si>
  <si>
    <t>Lopšelis-darželis ,,Pasaka"</t>
  </si>
  <si>
    <t>Lopšelis-darželis ,,Ąžuoliukas"</t>
  </si>
  <si>
    <t>Lopšelis-darželis ,,Žilvitis"</t>
  </si>
  <si>
    <t>Kretingos meno mokykla</t>
  </si>
  <si>
    <t>Salantų meno mokykla</t>
  </si>
  <si>
    <t>Kretingos sporto mokykla</t>
  </si>
  <si>
    <t>Kretingos rajono  švietimo centras</t>
  </si>
  <si>
    <t>Iš viso, iš jų:</t>
  </si>
  <si>
    <t>Kartenos  mokykla-daugiafunkcis centras</t>
  </si>
  <si>
    <t>Mokykla-darželis „Žibutė“</t>
  </si>
  <si>
    <t>Kretingos rajono kultūros centras</t>
  </si>
  <si>
    <t>12.3.</t>
  </si>
  <si>
    <t>Savivaldybės kontrolės ir audito tarnyba (asignavimų valdytojas–įstaigos vadovas )</t>
  </si>
  <si>
    <t>1.1.</t>
  </si>
  <si>
    <t>Savivaldybės kontrolės ir audito tarnybos veiklos išlaidos</t>
  </si>
  <si>
    <t>2.8.</t>
  </si>
  <si>
    <t>Švietimo programa (Nr. 08)</t>
  </si>
  <si>
    <t>2.8.2.</t>
  </si>
  <si>
    <t xml:space="preserve">Viešoji įstaiga Pranciškonų gimnazija–speciali tikslinė dotacija ugdymo reikmėms finansuoti </t>
  </si>
  <si>
    <t>8.6.</t>
  </si>
  <si>
    <t xml:space="preserve">įstaigos pajamos, skirtos veiklos išlaidoms </t>
  </si>
  <si>
    <t>7.3.</t>
  </si>
  <si>
    <t xml:space="preserve">pajamos už  prekes ir paslaugas </t>
  </si>
  <si>
    <t>6.3.</t>
  </si>
  <si>
    <t>pajamos už ilgalaikio ir trumpalaikio materialiojo  turto nuomą</t>
  </si>
  <si>
    <t>7.2.</t>
  </si>
  <si>
    <t>įmokos už išlaikymą švietimo, socialinės apsaugos ir kitose įstaigose</t>
  </si>
  <si>
    <t>15.8.</t>
  </si>
  <si>
    <t>15.9.</t>
  </si>
  <si>
    <t>2.2.5.</t>
  </si>
  <si>
    <t>2.5.</t>
  </si>
  <si>
    <t>Vietinio ūkio ir turto valdymo programa (Nr. 05)</t>
  </si>
  <si>
    <t>8 priedas</t>
  </si>
  <si>
    <t xml:space="preserve">Metų pradžios apyvartinių lėšų paskirstymas </t>
  </si>
  <si>
    <t>Seniūnijų programa (Nr. 2)</t>
  </si>
  <si>
    <t>2.1</t>
  </si>
  <si>
    <t>15.14.</t>
  </si>
  <si>
    <t>Valstybės biudžeto lėšos asmeninei pagalbai teikti ir administruoti</t>
  </si>
  <si>
    <t>9.12.</t>
  </si>
  <si>
    <t>Metų pradžios savivaldybės biudžeto apyvartinės lėšos</t>
  </si>
  <si>
    <t xml:space="preserve">                                 (padidinta + , - sumažinta -)</t>
  </si>
  <si>
    <t>12.4.</t>
  </si>
  <si>
    <t>12.5.</t>
  </si>
  <si>
    <t>Priešgaisrinės saugos funkcijai vykdyti</t>
  </si>
  <si>
    <t>priešgaisrinės saugos funkcijai vykdyti</t>
  </si>
  <si>
    <t>Civilinės saugos organizavimas</t>
  </si>
  <si>
    <t>civilinės saugos organizavimas</t>
  </si>
  <si>
    <t>1.3.</t>
  </si>
  <si>
    <t>BENDROJI   PROGRAMA  (NR. 1)</t>
  </si>
  <si>
    <t xml:space="preserve">          SENIŪNIJŲ PROGRAMA (NR. 2)</t>
  </si>
  <si>
    <t xml:space="preserve">Kretingos rajono savivaldybės priešgaisrinė tarnyba </t>
  </si>
  <si>
    <t>Iš viso programai:</t>
  </si>
  <si>
    <t>2.1.8.</t>
  </si>
  <si>
    <t>4.</t>
  </si>
  <si>
    <t>Kretingos rajono savivaldybės priešgaisrinė tarnyba (asignavimų valdytojas–įstaigos vadovas)</t>
  </si>
  <si>
    <t>4.1.</t>
  </si>
  <si>
    <t>4.1.1.</t>
  </si>
  <si>
    <t>12.6.</t>
  </si>
  <si>
    <t>jaunimo teisių apsauga</t>
  </si>
  <si>
    <t>1.7.</t>
  </si>
  <si>
    <t>Jaunimo teisių apsauga</t>
  </si>
  <si>
    <t xml:space="preserve">Valstybės biudžeto lėšos kompensacijoms už būsto suteikimą užsieniečiams, pasitraukusiems iš Ukrainos dėl Rusijos Federacijos karinės agresijos, finansuoti 2023 m. lapkričio mėn. </t>
  </si>
  <si>
    <t>5.2.</t>
  </si>
  <si>
    <t xml:space="preserve">Socialinė parama mokiniams </t>
  </si>
  <si>
    <t>15.1.</t>
  </si>
  <si>
    <t>Valstybės biudžeto lėšos vaikų, atvykusių iš Ukrainos dėl Rusijos Federacijos karinių veiksmų Ukrainoje, ugdymui ir pavėžėjimui</t>
  </si>
  <si>
    <t>13.</t>
  </si>
  <si>
    <t>Valstybės vardu pasiskolintos lėšos išlaidoms, patirtoms ir planuojamoms patirti 2023 m. IV ketvirtį teikiant piniginę socialinę paramą, skiriamą vadovaujantis Lietuvos Respublikos piniginės socialinės paramos nepasiturintiems gyventojams  įstatymu, užsieniečiams,  pasitraukusiems iš Ukrainos dėl Rusijos Federacijos karinių veiksmų Ukrainoje, padengti</t>
  </si>
  <si>
    <t>Valstybės vardu pasiskolintos lėšos išlaidoms, patirtoms ir planuojamoms patirti 2023 m. IV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</si>
  <si>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25.</t>
  </si>
  <si>
    <t xml:space="preserve">S. Daukanto progimnazija        </t>
  </si>
  <si>
    <t>17.</t>
  </si>
  <si>
    <t xml:space="preserve">Kūlupėnų M.Valančiaus pagrindinė mokykla       </t>
  </si>
  <si>
    <t>27.</t>
  </si>
  <si>
    <t>Kretingos sporto mokykla, iš jos:</t>
  </si>
  <si>
    <t>Kretingos sporto centras</t>
  </si>
  <si>
    <t>socialinė parama mokiniams</t>
  </si>
  <si>
    <t>Vietinio ūkio ir turto valdymo programa (Nr. 5)</t>
  </si>
  <si>
    <t>4.1</t>
  </si>
  <si>
    <t>4.1.3</t>
  </si>
  <si>
    <t>Projektų finansavimas iš biudžeto apyvartinių lėšų</t>
  </si>
  <si>
    <t>15.5.</t>
  </si>
  <si>
    <t>2.5.6.</t>
  </si>
  <si>
    <t xml:space="preserve">Metų pradžios apyvartinės lėšos </t>
  </si>
  <si>
    <t>Kultūros programa (Nr. 7)</t>
  </si>
  <si>
    <t>Švietimo programa (Nr. 8)</t>
  </si>
  <si>
    <t>Lopšelis-darželis „Ąžuoliukas“</t>
  </si>
  <si>
    <t>Lopšelis-darželis „Žilvitis“</t>
  </si>
  <si>
    <t xml:space="preserve">Kretingos sporto mokykla </t>
  </si>
  <si>
    <t>8.5.</t>
  </si>
  <si>
    <t>valstybės biudžeto lėšos vaikų, atvykusių iš Ukrainos ugdymui ir pavėžėjimui į mokyklą</t>
  </si>
  <si>
    <t>6.4.</t>
  </si>
  <si>
    <t>6.1</t>
  </si>
  <si>
    <t>7.1</t>
  </si>
  <si>
    <t>7.2</t>
  </si>
  <si>
    <t>7.3</t>
  </si>
  <si>
    <t xml:space="preserve">Darbėnų gimnazija                  </t>
  </si>
  <si>
    <t>valstybės biudžeto lėšos įtraukties įgyvendinimui atsižvelgiant į besimokančiųjų įvairovę</t>
  </si>
  <si>
    <t>Kretingos rajono savivaldybės visuomenės sveikatos biuras (asignavimų valdytojas–įstaigos vadovas)</t>
  </si>
  <si>
    <t>5.1.</t>
  </si>
  <si>
    <t>Sveikatos apsaugos programa (Nr. 06)</t>
  </si>
  <si>
    <t xml:space="preserve">Plėtoti sveiką gyvenseną bei stiprinti sveikos gyvensenos įgūdžius ugdymo įstaigose ir bendruomenėse, vykdyti visuomenės sveikatos stebėseną savivaldybėse </t>
  </si>
  <si>
    <t>5.1.3.</t>
  </si>
  <si>
    <t>Sveikatos apsaugos programa (Nr. 6)</t>
  </si>
  <si>
    <t>5.2</t>
  </si>
  <si>
    <t xml:space="preserve">Kretingos rajono savivaldybės visuomenės sveikatos biuras </t>
  </si>
  <si>
    <t>5.2.1</t>
  </si>
  <si>
    <t>Aplinkos tvarkymas (žiemos tarnybai)</t>
  </si>
  <si>
    <t>valstybės biudžeto dotacijos nuosavų lėšų daliai ir kitos valstybės biudžeto lėšos</t>
  </si>
  <si>
    <t>2.1.4</t>
  </si>
  <si>
    <t>Kretingos m. seniūnija</t>
  </si>
  <si>
    <t>2.1.5</t>
  </si>
  <si>
    <t xml:space="preserve">Valstybės vardu pasiskolintos lėšos siekiant užtikrinti Lietuvos Respublikos piniginės socialinės paramos nepasiturintiems gyventojams įstatymo įgyvendinimą </t>
  </si>
  <si>
    <t>5.3.</t>
  </si>
  <si>
    <t>Socialinėms paslaugoms</t>
  </si>
  <si>
    <t>12.2.</t>
  </si>
  <si>
    <t xml:space="preserve">socialinėms paslaugoms </t>
  </si>
  <si>
    <t>1.8.</t>
  </si>
  <si>
    <t>Užimtumo didinimo programos įgyvendinimas</t>
  </si>
  <si>
    <t xml:space="preserve">                                                                               2023 m. gruodžio 21 d. sprendimo Nr. T2-342</t>
  </si>
  <si>
    <t xml:space="preserve">                                                               2023 m. gruodžio 21 d. sprendimo Nr. T2-342</t>
  </si>
  <si>
    <t xml:space="preserve">                                                               2023 m.  gruodžio 21 d. sprendimo Nr. T2-342</t>
  </si>
  <si>
    <t xml:space="preserve">2023 m. gruodžio 21 d. sprendimo Nr. T2-342 </t>
  </si>
  <si>
    <t xml:space="preserve">2023 m.  gruodžio 21 d. sprendimo Nr. T2-342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</si>
</sst>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_-* #,##0.00\ _L_t_-;\-* #,##0.00\ _L_t_-;_-* &quot;-&quot;??\ _L_t_-;_-@_-"/>
  </numFmts>
  <fonts count="17"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xf numFmtId="0" fontId="9" fillId="0" borderId="0"/>
    <xf numFmtId="164" fontId="9" fillId="0" borderId="0" applyFont="0" applyFill="0" applyBorder="0" applyAlignment="0" applyProtection="0"/>
    <xf numFmtId="167" fontId="9" fillId="0" borderId="0" applyFont="0" applyFill="0" applyBorder="0" applyAlignment="0" applyProtection="0"/>
    <xf numFmtId="0" fontId="14" fillId="0" borderId="0"/>
  </cellStyleXfs>
  <cellXfs count="207">
    <xf numFmtId="0" fontId="0" fillId="0" borderId="0" xfId="0"/>
    <xf numFmtId="165" fontId="1" fillId="0" borderId="0" xfId="0" applyNumberFormat="1" applyFont="1"/>
    <xf numFmtId="0" fontId="1" fillId="0" borderId="0" xfId="0" applyFont="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5" fontId="0" fillId="0" borderId="0" xfId="0" applyNumberFormat="1"/>
    <xf numFmtId="0" fontId="0" fillId="0" borderId="0" xfId="0" applyAlignment="1">
      <alignment horizontal="center"/>
    </xf>
    <xf numFmtId="0" fontId="9" fillId="0" borderId="0" xfId="0" applyFont="1"/>
    <xf numFmtId="165" fontId="11" fillId="0" borderId="0" xfId="0" applyNumberFormat="1" applyFont="1" applyAlignment="1">
      <alignment horizontal="center"/>
    </xf>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8" fillId="0" borderId="0" xfId="0" applyFont="1" applyAlignment="1">
      <alignment horizontal="center"/>
    </xf>
    <xf numFmtId="2" fontId="5" fillId="0" borderId="0" xfId="0" applyNumberFormat="1" applyFont="1" applyAlignment="1">
      <alignment horizontal="center" vertical="top" wrapText="1"/>
    </xf>
    <xf numFmtId="2" fontId="5" fillId="0" borderId="0" xfId="0" applyNumberFormat="1" applyFont="1" applyAlignment="1">
      <alignment horizontal="center" vertical="top"/>
    </xf>
    <xf numFmtId="2" fontId="7" fillId="0" borderId="0" xfId="0" applyNumberFormat="1" applyFont="1" applyAlignment="1">
      <alignment horizontal="center" vertical="top" wrapText="1"/>
    </xf>
    <xf numFmtId="0" fontId="7" fillId="0" borderId="0" xfId="0" applyFont="1" applyAlignment="1">
      <alignment horizontal="left" vertical="top" wrapText="1"/>
    </xf>
    <xf numFmtId="2" fontId="7" fillId="0" borderId="0" xfId="0" applyNumberFormat="1" applyFont="1" applyAlignment="1">
      <alignment horizontal="center" vertical="top"/>
    </xf>
    <xf numFmtId="2" fontId="5" fillId="0" borderId="0" xfId="0" applyNumberFormat="1" applyFont="1" applyAlignment="1">
      <alignment horizontal="center" vertical="top" shrinkToFit="1"/>
    </xf>
    <xf numFmtId="49" fontId="4" fillId="0" borderId="0" xfId="0" applyNumberFormat="1" applyFont="1" applyAlignment="1">
      <alignment horizontal="center" vertical="top"/>
    </xf>
    <xf numFmtId="0" fontId="4" fillId="0" borderId="0" xfId="0" applyFont="1" applyAlignment="1">
      <alignment vertical="top"/>
    </xf>
    <xf numFmtId="49" fontId="6" fillId="0" borderId="0" xfId="0" applyNumberFormat="1" applyFont="1" applyAlignment="1">
      <alignment horizontal="center" vertical="top"/>
    </xf>
    <xf numFmtId="0" fontId="7" fillId="0" borderId="0" xfId="0" applyFont="1" applyAlignment="1">
      <alignment vertical="top"/>
    </xf>
    <xf numFmtId="2" fontId="7" fillId="0" borderId="0" xfId="0" applyNumberFormat="1" applyFont="1" applyAlignment="1">
      <alignment horizontal="center" vertical="top" shrinkToFit="1"/>
    </xf>
    <xf numFmtId="0" fontId="7" fillId="0" borderId="0" xfId="0" applyFont="1" applyAlignment="1">
      <alignment vertical="top" wrapText="1"/>
    </xf>
    <xf numFmtId="0" fontId="4" fillId="0" borderId="0" xfId="0" applyFont="1" applyAlignment="1">
      <alignment horizontal="left" vertical="top"/>
    </xf>
    <xf numFmtId="49" fontId="6" fillId="2" borderId="0" xfId="0" applyNumberFormat="1" applyFont="1" applyFill="1" applyAlignment="1">
      <alignment horizontal="center" vertical="top"/>
    </xf>
    <xf numFmtId="2" fontId="7" fillId="2" borderId="0" xfId="0" applyNumberFormat="1" applyFont="1" applyFill="1" applyAlignment="1">
      <alignment horizontal="center" vertical="top"/>
    </xf>
    <xf numFmtId="2" fontId="5" fillId="2" borderId="0" xfId="0" applyNumberFormat="1" applyFont="1" applyFill="1" applyAlignment="1">
      <alignment horizontal="center" vertical="top"/>
    </xf>
    <xf numFmtId="2" fontId="5" fillId="2" borderId="0" xfId="0" applyNumberFormat="1" applyFont="1" applyFill="1" applyAlignment="1">
      <alignment horizontal="center" vertical="top" shrinkToFit="1"/>
    </xf>
    <xf numFmtId="2" fontId="7" fillId="2" borderId="0" xfId="0" applyNumberFormat="1" applyFont="1" applyFill="1" applyAlignment="1">
      <alignment horizontal="center" vertical="top" shrinkToFit="1"/>
    </xf>
    <xf numFmtId="49" fontId="7" fillId="0" borderId="0" xfId="0" applyNumberFormat="1" applyFont="1" applyAlignment="1">
      <alignment horizontal="center" vertical="top"/>
    </xf>
    <xf numFmtId="49" fontId="4" fillId="0" borderId="0" xfId="0" applyNumberFormat="1" applyFont="1" applyAlignment="1">
      <alignment horizontal="center" vertical="top" wrapText="1"/>
    </xf>
    <xf numFmtId="49" fontId="6" fillId="0" borderId="0" xfId="0" applyNumberFormat="1" applyFont="1" applyAlignment="1">
      <alignment horizontal="center" vertical="top" wrapText="1"/>
    </xf>
    <xf numFmtId="0" fontId="4" fillId="0" borderId="0" xfId="0" applyFont="1" applyAlignment="1">
      <alignment horizontal="left" vertical="top" wrapText="1"/>
    </xf>
    <xf numFmtId="49" fontId="5" fillId="0" borderId="0" xfId="0" applyNumberFormat="1" applyFont="1" applyAlignment="1">
      <alignment horizontal="center" vertical="top"/>
    </xf>
    <xf numFmtId="0" fontId="5" fillId="0" borderId="0" xfId="0" applyFont="1" applyAlignment="1">
      <alignment vertical="top" wrapText="1"/>
    </xf>
    <xf numFmtId="0" fontId="4" fillId="0" borderId="0" xfId="0" applyFont="1" applyAlignment="1">
      <alignment vertical="top" wrapText="1"/>
    </xf>
    <xf numFmtId="49" fontId="5" fillId="0" borderId="0" xfId="0" applyNumberFormat="1" applyFont="1" applyAlignment="1">
      <alignment horizontal="center" vertical="top" wrapText="1"/>
    </xf>
    <xf numFmtId="49" fontId="7" fillId="0" borderId="0" xfId="0" applyNumberFormat="1" applyFont="1" applyAlignment="1">
      <alignment horizontal="center" vertical="top" wrapText="1"/>
    </xf>
    <xf numFmtId="49" fontId="12" fillId="0" borderId="0" xfId="0" applyNumberFormat="1" applyFont="1" applyAlignment="1">
      <alignment horizontal="center" vertical="top"/>
    </xf>
    <xf numFmtId="49" fontId="10" fillId="0" borderId="0" xfId="0" applyNumberFormat="1" applyFont="1" applyAlignment="1">
      <alignment horizontal="center" vertical="top"/>
    </xf>
    <xf numFmtId="0" fontId="10" fillId="0" borderId="0" xfId="0" applyFont="1" applyAlignment="1">
      <alignment horizontal="center" vertical="top"/>
    </xf>
    <xf numFmtId="0" fontId="7"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center" vertical="center"/>
    </xf>
    <xf numFmtId="0" fontId="7" fillId="0" borderId="0" xfId="0" applyFont="1" applyAlignment="1">
      <alignment horizontal="center" vertical="top" wrapText="1"/>
    </xf>
    <xf numFmtId="49" fontId="7" fillId="0" borderId="0" xfId="0" applyNumberFormat="1" applyFont="1" applyAlignment="1">
      <alignment horizontal="left"/>
    </xf>
    <xf numFmtId="0" fontId="8" fillId="0" borderId="0" xfId="0" applyFont="1" applyAlignment="1">
      <alignment horizontal="left"/>
    </xf>
    <xf numFmtId="0" fontId="7" fillId="0" borderId="0" xfId="0" applyFont="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Alignment="1">
      <alignment horizontal="center" wrapText="1"/>
    </xf>
    <xf numFmtId="49" fontId="10" fillId="0" borderId="0" xfId="0" applyNumberFormat="1" applyFont="1" applyAlignment="1">
      <alignment horizontal="left"/>
    </xf>
    <xf numFmtId="0" fontId="12"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xf numFmtId="0" fontId="13" fillId="0" borderId="0" xfId="0" applyFont="1"/>
    <xf numFmtId="165" fontId="13" fillId="0" borderId="0" xfId="0" applyNumberFormat="1" applyFont="1"/>
    <xf numFmtId="0" fontId="15" fillId="0" borderId="0" xfId="0" applyFont="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0" borderId="2" xfId="0" applyFont="1" applyBorder="1" applyAlignment="1">
      <alignment wrapText="1"/>
    </xf>
    <xf numFmtId="0" fontId="7" fillId="0" borderId="2" xfId="0" applyFont="1" applyBorder="1"/>
    <xf numFmtId="0" fontId="5" fillId="0" borderId="2" xfId="0" applyFont="1" applyBorder="1"/>
    <xf numFmtId="0" fontId="0" fillId="0" borderId="4" xfId="0" applyBorder="1"/>
    <xf numFmtId="0" fontId="7" fillId="0" borderId="2" xfId="0" applyFont="1" applyBorder="1" applyAlignment="1">
      <alignment horizontal="left" vertical="top" wrapText="1"/>
    </xf>
    <xf numFmtId="166" fontId="5" fillId="0" borderId="1" xfId="0" applyNumberFormat="1" applyFont="1" applyBorder="1" applyAlignment="1">
      <alignment horizontal="center" vertical="center" wrapText="1"/>
    </xf>
    <xf numFmtId="166" fontId="7" fillId="0" borderId="5" xfId="0" applyNumberFormat="1" applyFont="1" applyBorder="1" applyAlignment="1">
      <alignment horizontal="center" vertical="center" wrapText="1"/>
    </xf>
    <xf numFmtId="166" fontId="5" fillId="0" borderId="3" xfId="0" applyNumberFormat="1" applyFont="1" applyBorder="1" applyAlignment="1">
      <alignment horizontal="center" wrapText="1"/>
    </xf>
    <xf numFmtId="166" fontId="7" fillId="0" borderId="2" xfId="0" applyNumberFormat="1" applyFont="1" applyBorder="1" applyAlignment="1">
      <alignment horizontal="center" shrinkToFit="1"/>
    </xf>
    <xf numFmtId="166" fontId="5" fillId="0" borderId="2" xfId="0" applyNumberFormat="1" applyFont="1" applyBorder="1" applyAlignment="1">
      <alignment horizontal="center" vertical="top" shrinkToFit="1"/>
    </xf>
    <xf numFmtId="166" fontId="0" fillId="0" borderId="0" xfId="0" applyNumberFormat="1" applyAlignment="1">
      <alignment horizontal="center"/>
    </xf>
    <xf numFmtId="166" fontId="7" fillId="0" borderId="5" xfId="0" applyNumberFormat="1" applyFont="1" applyBorder="1" applyAlignment="1">
      <alignment horizontal="center" wrapText="1"/>
    </xf>
    <xf numFmtId="0" fontId="7" fillId="0" borderId="0" xfId="0" applyFont="1" applyAlignment="1">
      <alignment horizontal="center" vertical="center" wrapText="1"/>
    </xf>
    <xf numFmtId="0" fontId="7" fillId="0" borderId="2" xfId="0" applyFont="1" applyBorder="1" applyAlignment="1">
      <alignment wrapText="1"/>
    </xf>
    <xf numFmtId="0" fontId="7" fillId="0" borderId="2" xfId="0" applyFont="1" applyBorder="1" applyAlignment="1">
      <alignment horizontal="center" wrapText="1"/>
    </xf>
    <xf numFmtId="166" fontId="7" fillId="0" borderId="2" xfId="0" applyNumberFormat="1" applyFont="1" applyBorder="1" applyAlignment="1">
      <alignment horizontal="center"/>
    </xf>
    <xf numFmtId="0" fontId="7" fillId="0" borderId="0" xfId="0" applyFont="1" applyAlignment="1">
      <alignment vertical="center" wrapText="1"/>
    </xf>
    <xf numFmtId="0" fontId="3" fillId="0" borderId="0" xfId="0" applyFont="1" applyAlignment="1">
      <alignment horizontal="center" vertical="center" wrapText="1"/>
    </xf>
    <xf numFmtId="166" fontId="5" fillId="0" borderId="0" xfId="0" applyNumberFormat="1" applyFont="1" applyAlignment="1">
      <alignment horizontal="center" vertical="top" shrinkToFit="1"/>
    </xf>
    <xf numFmtId="165" fontId="5" fillId="0" borderId="0" xfId="0" applyNumberFormat="1" applyFont="1" applyAlignment="1">
      <alignment horizontal="center" shrinkToFit="1"/>
    </xf>
    <xf numFmtId="166" fontId="7" fillId="0" borderId="0" xfId="0" applyNumberFormat="1" applyFont="1" applyAlignment="1">
      <alignment horizontal="center" shrinkToFit="1"/>
    </xf>
    <xf numFmtId="165" fontId="7" fillId="0" borderId="0" xfId="0" applyNumberFormat="1" applyFont="1" applyAlignment="1">
      <alignment horizontal="center" shrinkToFit="1"/>
    </xf>
    <xf numFmtId="0" fontId="3" fillId="0" borderId="2" xfId="0" applyFont="1" applyBorder="1" applyAlignment="1">
      <alignment horizontal="center" vertical="center"/>
    </xf>
    <xf numFmtId="166" fontId="5" fillId="0" borderId="1" xfId="0" applyNumberFormat="1" applyFont="1" applyBorder="1" applyAlignment="1">
      <alignment horizontal="center" shrinkToFit="1"/>
    </xf>
    <xf numFmtId="166" fontId="7" fillId="0" borderId="1" xfId="0" applyNumberFormat="1" applyFont="1" applyBorder="1" applyAlignment="1">
      <alignment horizontal="center" shrinkToFit="1"/>
    </xf>
    <xf numFmtId="0" fontId="2" fillId="0" borderId="0" xfId="0" applyFont="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12"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0" fontId="7" fillId="0" borderId="4" xfId="0" applyFont="1" applyBorder="1" applyAlignment="1">
      <alignment horizontal="right" vertical="center" wrapText="1"/>
    </xf>
    <xf numFmtId="166" fontId="0" fillId="0" borderId="4" xfId="0" applyNumberFormat="1" applyBorder="1"/>
    <xf numFmtId="166" fontId="5" fillId="0" borderId="1" xfId="0" applyNumberFormat="1" applyFont="1" applyBorder="1" applyAlignment="1">
      <alignment horizontal="center" vertical="top" shrinkToFit="1"/>
    </xf>
    <xf numFmtId="166" fontId="7" fillId="0" borderId="1" xfId="0" applyNumberFormat="1" applyFont="1" applyBorder="1" applyAlignment="1">
      <alignment horizontal="center" vertical="top" shrinkToFit="1"/>
    </xf>
    <xf numFmtId="49" fontId="7" fillId="0" borderId="2" xfId="0" applyNumberFormat="1" applyFont="1" applyBorder="1" applyAlignment="1">
      <alignment horizontal="center" wrapText="1"/>
    </xf>
    <xf numFmtId="49" fontId="5" fillId="2" borderId="2" xfId="0" applyNumberFormat="1" applyFont="1" applyFill="1" applyBorder="1" applyAlignment="1">
      <alignment horizontal="center" vertical="top"/>
    </xf>
    <xf numFmtId="0" fontId="12" fillId="0" borderId="0" xfId="0" applyFont="1" applyAlignment="1">
      <alignment wrapText="1"/>
    </xf>
    <xf numFmtId="0" fontId="5" fillId="0" borderId="2" xfId="0" applyFont="1" applyBorder="1" applyAlignment="1">
      <alignment horizontal="center" vertical="center"/>
    </xf>
    <xf numFmtId="49" fontId="5" fillId="0" borderId="2" xfId="0" applyNumberFormat="1" applyFont="1" applyBorder="1" applyAlignment="1">
      <alignment horizontal="center"/>
    </xf>
    <xf numFmtId="0" fontId="5" fillId="0" borderId="8" xfId="0" applyFont="1" applyBorder="1" applyAlignment="1">
      <alignment horizontal="left" wrapText="1"/>
    </xf>
    <xf numFmtId="166" fontId="10" fillId="0" borderId="2" xfId="0" applyNumberFormat="1" applyFont="1" applyBorder="1" applyAlignment="1">
      <alignment horizontal="center"/>
    </xf>
    <xf numFmtId="166" fontId="12" fillId="0" borderId="2" xfId="0" applyNumberFormat="1" applyFont="1" applyBorder="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166" fontId="2" fillId="0" borderId="1" xfId="0" applyNumberFormat="1" applyFont="1" applyBorder="1" applyAlignment="1">
      <alignment horizontal="center"/>
    </xf>
    <xf numFmtId="166" fontId="4" fillId="0" borderId="1" xfId="0" applyNumberFormat="1"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166" fontId="7" fillId="0" borderId="1" xfId="0" applyNumberFormat="1" applyFont="1" applyBorder="1" applyAlignment="1">
      <alignment horizontal="center"/>
    </xf>
    <xf numFmtId="49" fontId="4" fillId="0" borderId="2" xfId="0" applyNumberFormat="1" applyFont="1" applyBorder="1" applyAlignment="1">
      <alignment horizontal="center"/>
    </xf>
    <xf numFmtId="166" fontId="5" fillId="0" borderId="2" xfId="0" applyNumberFormat="1" applyFont="1" applyBorder="1" applyAlignment="1">
      <alignment horizontal="center"/>
    </xf>
    <xf numFmtId="166" fontId="5" fillId="0" borderId="6" xfId="0" applyNumberFormat="1" applyFont="1" applyBorder="1" applyAlignment="1">
      <alignment horizontal="center"/>
    </xf>
    <xf numFmtId="0" fontId="7" fillId="0" borderId="2" xfId="0" applyFont="1" applyBorder="1" applyAlignment="1">
      <alignment vertical="top" wrapText="1"/>
    </xf>
    <xf numFmtId="166" fontId="7" fillId="0" borderId="1" xfId="0" applyNumberFormat="1" applyFont="1" applyBorder="1" applyAlignment="1">
      <alignment horizontal="center" vertical="center" wrapText="1"/>
    </xf>
    <xf numFmtId="166" fontId="5" fillId="0" borderId="1" xfId="0" applyNumberFormat="1" applyFont="1" applyBorder="1" applyAlignment="1">
      <alignment horizontal="center" wrapText="1"/>
    </xf>
    <xf numFmtId="0" fontId="10" fillId="0" borderId="0" xfId="0" applyFont="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0" fontId="3" fillId="2" borderId="1" xfId="1" applyFill="1" applyBorder="1" applyAlignment="1">
      <alignment horizontal="center"/>
    </xf>
    <xf numFmtId="0" fontId="12" fillId="0" borderId="2" xfId="0" applyFont="1" applyBorder="1"/>
    <xf numFmtId="0" fontId="7" fillId="0" borderId="1" xfId="0" applyFont="1" applyBorder="1" applyAlignment="1">
      <alignment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166" fontId="7" fillId="0" borderId="1" xfId="0" applyNumberFormat="1" applyFont="1" applyBorder="1" applyAlignment="1">
      <alignment horizontal="center" wrapText="1"/>
    </xf>
    <xf numFmtId="0" fontId="7" fillId="0" borderId="2" xfId="0" applyFont="1" applyBorder="1" applyAlignment="1">
      <alignment horizontal="center"/>
    </xf>
    <xf numFmtId="166" fontId="0" fillId="0" borderId="0" xfId="0" applyNumberFormat="1"/>
    <xf numFmtId="0" fontId="5" fillId="0" borderId="2" xfId="0" applyFont="1" applyBorder="1" applyAlignment="1">
      <alignment horizontal="left" vertical="top"/>
    </xf>
    <xf numFmtId="0" fontId="7" fillId="0" borderId="1" xfId="0" applyFont="1" applyBorder="1" applyAlignment="1">
      <alignment horizontal="center"/>
    </xf>
    <xf numFmtId="0" fontId="6" fillId="0" borderId="1" xfId="0" applyFont="1" applyBorder="1" applyAlignment="1">
      <alignment horizontal="center" vertical="center" wrapText="1"/>
    </xf>
    <xf numFmtId="49" fontId="7" fillId="0" borderId="2" xfId="2" applyNumberFormat="1" applyFont="1" applyBorder="1" applyAlignment="1">
      <alignment horizontal="center" wrapText="1"/>
    </xf>
    <xf numFmtId="0" fontId="5" fillId="0" borderId="2" xfId="0" applyFont="1" applyBorder="1" applyAlignment="1">
      <alignment horizontal="center"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center" vertical="top" wrapText="1"/>
    </xf>
    <xf numFmtId="166" fontId="7" fillId="0" borderId="2" xfId="0" applyNumberFormat="1" applyFont="1" applyBorder="1" applyAlignment="1">
      <alignment horizontal="center" vertical="center"/>
    </xf>
    <xf numFmtId="49" fontId="7" fillId="0" borderId="2" xfId="0" applyNumberFormat="1" applyFont="1" applyBorder="1" applyAlignment="1">
      <alignment horizontal="center" vertical="top" wrapText="1"/>
    </xf>
    <xf numFmtId="0" fontId="0" fillId="0" borderId="2" xfId="0" applyBorder="1"/>
    <xf numFmtId="0" fontId="7" fillId="3" borderId="2" xfId="5" applyFont="1" applyFill="1" applyBorder="1" applyAlignment="1">
      <alignment wrapText="1"/>
    </xf>
    <xf numFmtId="166" fontId="7" fillId="2" borderId="1" xfId="1" applyNumberFormat="1" applyFont="1" applyFill="1" applyBorder="1" applyAlignment="1">
      <alignment horizontal="center"/>
    </xf>
    <xf numFmtId="49" fontId="2" fillId="0" borderId="2" xfId="0" applyNumberFormat="1" applyFont="1" applyBorder="1" applyAlignment="1">
      <alignment horizontal="center" wrapText="1"/>
    </xf>
    <xf numFmtId="165" fontId="7" fillId="0" borderId="0" xfId="0" applyNumberFormat="1" applyFont="1" applyAlignment="1">
      <alignment horizontal="left" vertical="top" shrinkToFit="1"/>
    </xf>
    <xf numFmtId="0" fontId="9" fillId="0" borderId="0" xfId="0" applyFont="1" applyAlignment="1">
      <alignment horizontal="left"/>
    </xf>
    <xf numFmtId="166" fontId="0" fillId="0" borderId="0" xfId="0" applyNumberFormat="1" applyAlignment="1">
      <alignment horizontal="right"/>
    </xf>
    <xf numFmtId="0" fontId="0" fillId="0" borderId="0" xfId="0" applyAlignment="1">
      <alignment horizontal="left"/>
    </xf>
    <xf numFmtId="0" fontId="7" fillId="0" borderId="2" xfId="2" applyFont="1" applyBorder="1" applyAlignment="1">
      <alignment vertical="center" wrapText="1"/>
    </xf>
    <xf numFmtId="0" fontId="5" fillId="2" borderId="2" xfId="0" applyFont="1" applyFill="1" applyBorder="1" applyAlignment="1">
      <alignment vertical="top"/>
    </xf>
    <xf numFmtId="49" fontId="7" fillId="2" borderId="2"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0" fontId="5" fillId="0" borderId="2" xfId="0" applyFont="1" applyBorder="1" applyAlignment="1">
      <alignment horizontal="left" wrapText="1"/>
    </xf>
    <xf numFmtId="49" fontId="7" fillId="3" borderId="2" xfId="0" applyNumberFormat="1" applyFont="1" applyFill="1" applyBorder="1" applyAlignment="1">
      <alignment horizontal="center" vertical="top"/>
    </xf>
    <xf numFmtId="0" fontId="7" fillId="0" borderId="2" xfId="0" applyFont="1" applyBorder="1" applyAlignment="1">
      <alignment horizontal="left" wrapText="1"/>
    </xf>
    <xf numFmtId="0" fontId="16" fillId="0" borderId="2" xfId="0" applyFont="1" applyBorder="1" applyAlignment="1">
      <alignment horizontal="center" vertical="top"/>
    </xf>
    <xf numFmtId="166" fontId="2" fillId="0" borderId="2" xfId="0" applyNumberFormat="1" applyFont="1" applyBorder="1" applyAlignment="1">
      <alignment horizontal="center"/>
    </xf>
    <xf numFmtId="0" fontId="7" fillId="0" borderId="1" xfId="0" applyFont="1" applyBorder="1"/>
    <xf numFmtId="49" fontId="5" fillId="0" borderId="9" xfId="0" applyNumberFormat="1" applyFont="1" applyBorder="1" applyAlignment="1">
      <alignment horizontal="center" wrapText="1"/>
    </xf>
    <xf numFmtId="0" fontId="5" fillId="0" borderId="2" xfId="0" applyFont="1" applyBorder="1" applyAlignment="1">
      <alignment horizontal="center"/>
    </xf>
    <xf numFmtId="0" fontId="5" fillId="0" borderId="7" xfId="0" applyFont="1" applyBorder="1" applyAlignment="1">
      <alignment horizontal="left" wrapText="1"/>
    </xf>
    <xf numFmtId="49" fontId="7" fillId="0" borderId="2" xfId="2" applyNumberFormat="1" applyFont="1" applyBorder="1" applyAlignment="1">
      <alignment horizontal="center" vertical="center" wrapText="1"/>
    </xf>
    <xf numFmtId="0" fontId="7" fillId="0" borderId="2" xfId="2" applyFont="1" applyBorder="1" applyAlignment="1">
      <alignment wrapText="1"/>
    </xf>
    <xf numFmtId="0" fontId="7" fillId="0" borderId="4" xfId="0" applyFont="1" applyBorder="1" applyAlignment="1">
      <alignment vertical="top" wrapText="1"/>
    </xf>
    <xf numFmtId="165" fontId="1" fillId="0" borderId="4" xfId="0" applyNumberFormat="1" applyFont="1" applyBorder="1"/>
    <xf numFmtId="165" fontId="0" fillId="0" borderId="0" xfId="0" applyNumberFormat="1" applyAlignment="1">
      <alignment horizontal="left"/>
    </xf>
    <xf numFmtId="0" fontId="5" fillId="0" borderId="2" xfId="0" applyFont="1" applyBorder="1" applyAlignment="1">
      <alignment horizontal="left" vertical="center" wrapText="1"/>
    </xf>
    <xf numFmtId="49" fontId="5"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3" xfId="0" applyFont="1" applyBorder="1" applyAlignment="1">
      <alignment wrapText="1"/>
    </xf>
    <xf numFmtId="166" fontId="7" fillId="0" borderId="7" xfId="0" applyNumberFormat="1" applyFont="1" applyBorder="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2" fillId="2" borderId="2" xfId="1" applyFont="1" applyFill="1" applyBorder="1" applyAlignment="1">
      <alignment horizontal="center" vertical="center"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cellXfs>
  <cellStyles count="6">
    <cellStyle name="Įprastas" xfId="0" builtinId="0"/>
    <cellStyle name="Įprastas 2" xfId="2" xr:uid="{00000000-0005-0000-0000-000001000000}"/>
    <cellStyle name="Kablelis 2" xfId="3" xr:uid="{00000000-0005-0000-0000-000002000000}"/>
    <cellStyle name="Kablelis 3" xfId="4" xr:uid="{00000000-0005-0000-0000-000003000000}"/>
    <cellStyle name="Normal_Sheet1" xfId="1" xr:uid="{00000000-0005-0000-0000-000004000000}"/>
    <cellStyle name="Paprastas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zoomScale="130" zoomScaleNormal="130" workbookViewId="0">
      <selection activeCell="B2" sqref="B2"/>
    </sheetView>
  </sheetViews>
  <sheetFormatPr defaultRowHeight="12.75" x14ac:dyDescent="0.2"/>
  <cols>
    <col min="1" max="1" width="6" customWidth="1"/>
    <col min="2" max="2" width="75" customWidth="1"/>
    <col min="3" max="3" width="12.42578125" customWidth="1"/>
    <col min="4" max="4" width="10.5703125" bestFit="1" customWidth="1"/>
  </cols>
  <sheetData>
    <row r="1" spans="1:9" ht="15.75" customHeight="1" x14ac:dyDescent="0.25">
      <c r="B1" s="65" t="s">
        <v>14</v>
      </c>
      <c r="C1" s="65"/>
      <c r="D1" s="17"/>
      <c r="E1" s="6"/>
    </row>
    <row r="2" spans="1:9" ht="17.25" customHeight="1" x14ac:dyDescent="0.25">
      <c r="A2" s="11"/>
      <c r="B2" s="65" t="s">
        <v>216</v>
      </c>
      <c r="C2" s="65"/>
      <c r="D2" s="17"/>
      <c r="E2" s="6"/>
    </row>
    <row r="3" spans="1:9" ht="13.5" customHeight="1" x14ac:dyDescent="0.25">
      <c r="A3" s="11"/>
      <c r="B3" s="65" t="s">
        <v>15</v>
      </c>
      <c r="C3" s="65"/>
      <c r="D3" s="17"/>
      <c r="E3" s="6"/>
    </row>
    <row r="4" spans="1:9" ht="16.5" customHeight="1" x14ac:dyDescent="0.3">
      <c r="A4" s="11"/>
      <c r="B4" s="65"/>
      <c r="C4" s="6"/>
      <c r="E4" s="58"/>
    </row>
    <row r="5" spans="1:9" ht="15.75" x14ac:dyDescent="0.25">
      <c r="A5" s="59"/>
      <c r="B5" s="192" t="s">
        <v>30</v>
      </c>
      <c r="C5" s="192"/>
      <c r="D5" s="3"/>
      <c r="E5" s="30"/>
    </row>
    <row r="6" spans="1:9" ht="15.75" x14ac:dyDescent="0.25">
      <c r="A6" s="59"/>
      <c r="B6" s="60" t="s">
        <v>31</v>
      </c>
      <c r="C6" s="61"/>
      <c r="D6" s="3"/>
      <c r="E6" s="26"/>
    </row>
    <row r="7" spans="1:9" ht="15.75" customHeight="1" x14ac:dyDescent="0.3">
      <c r="A7" s="59"/>
      <c r="B7" s="60"/>
      <c r="C7" s="61"/>
      <c r="D7" s="3"/>
      <c r="E7" s="26"/>
      <c r="F7" s="58"/>
      <c r="G7" s="58"/>
      <c r="H7" s="58"/>
      <c r="I7" s="3"/>
    </row>
    <row r="8" spans="1:9" ht="13.5" customHeight="1" x14ac:dyDescent="0.3">
      <c r="A8" s="53"/>
      <c r="B8" s="54"/>
      <c r="C8" s="55" t="s">
        <v>12</v>
      </c>
      <c r="D8" s="3"/>
      <c r="E8" s="30"/>
      <c r="F8" s="23"/>
      <c r="G8" s="58"/>
      <c r="H8" s="18"/>
      <c r="I8" s="3"/>
    </row>
    <row r="9" spans="1:9" ht="31.5" customHeight="1" x14ac:dyDescent="0.2">
      <c r="A9" s="67" t="s">
        <v>9</v>
      </c>
      <c r="B9" s="78" t="s">
        <v>10</v>
      </c>
      <c r="C9" s="78" t="s">
        <v>2</v>
      </c>
      <c r="D9" s="3"/>
      <c r="F9" s="23"/>
      <c r="G9" s="4"/>
      <c r="H9" s="5"/>
      <c r="I9" s="3"/>
    </row>
    <row r="10" spans="1:9" ht="15" customHeight="1" x14ac:dyDescent="0.25">
      <c r="A10" s="118" t="s">
        <v>39</v>
      </c>
      <c r="B10" s="93" t="s">
        <v>74</v>
      </c>
      <c r="C10" s="86">
        <f>C13+C11+C12</f>
        <v>34.799999999999997</v>
      </c>
      <c r="D10" s="3"/>
      <c r="F10" s="23"/>
      <c r="G10" s="4"/>
      <c r="H10" s="5"/>
      <c r="I10" s="3"/>
    </row>
    <row r="11" spans="1:9" ht="15" customHeight="1" x14ac:dyDescent="0.25">
      <c r="A11" s="164" t="s">
        <v>40</v>
      </c>
      <c r="B11" s="93" t="s">
        <v>121</v>
      </c>
      <c r="C11" s="86">
        <v>3</v>
      </c>
      <c r="D11" s="3"/>
      <c r="F11" s="23"/>
      <c r="G11" s="4"/>
      <c r="H11" s="5"/>
      <c r="I11" s="3"/>
    </row>
    <row r="12" spans="1:9" ht="15" customHeight="1" x14ac:dyDescent="0.25">
      <c r="A12" s="118" t="s">
        <v>122</v>
      </c>
      <c r="B12" s="93" t="s">
        <v>123</v>
      </c>
      <c r="C12" s="86">
        <v>15</v>
      </c>
      <c r="D12" s="3"/>
      <c r="F12" s="23"/>
      <c r="G12" s="4"/>
      <c r="H12" s="5"/>
      <c r="I12" s="3"/>
    </row>
    <row r="13" spans="1:9" ht="15" customHeight="1" x14ac:dyDescent="0.25">
      <c r="A13" s="118" t="s">
        <v>118</v>
      </c>
      <c r="B13" s="93" t="s">
        <v>119</v>
      </c>
      <c r="C13" s="86">
        <v>16.8</v>
      </c>
      <c r="D13" s="3"/>
      <c r="F13" s="23"/>
      <c r="G13" s="4"/>
      <c r="H13" s="5"/>
      <c r="I13" s="3"/>
    </row>
    <row r="14" spans="1:9" ht="15" customHeight="1" x14ac:dyDescent="0.25">
      <c r="A14" s="118" t="s">
        <v>65</v>
      </c>
      <c r="B14" s="93" t="s">
        <v>68</v>
      </c>
      <c r="C14" s="86">
        <f>C16+C17+C18+C19+C15</f>
        <v>96.699999999999989</v>
      </c>
      <c r="D14" s="3"/>
      <c r="F14" s="23"/>
      <c r="G14" s="4"/>
      <c r="H14" s="5"/>
      <c r="I14" s="3"/>
    </row>
    <row r="15" spans="1:9" ht="15" customHeight="1" x14ac:dyDescent="0.25">
      <c r="A15" s="118" t="s">
        <v>212</v>
      </c>
      <c r="B15" s="93" t="s">
        <v>213</v>
      </c>
      <c r="C15" s="86">
        <v>88.6</v>
      </c>
      <c r="D15" s="3"/>
      <c r="F15" s="23"/>
      <c r="G15" s="4"/>
      <c r="H15" s="5"/>
      <c r="I15" s="3"/>
    </row>
    <row r="16" spans="1:9" ht="15" customHeight="1" x14ac:dyDescent="0.25">
      <c r="A16" s="154" t="s">
        <v>108</v>
      </c>
      <c r="B16" s="93" t="s">
        <v>173</v>
      </c>
      <c r="C16" s="86">
        <v>-35.200000000000003</v>
      </c>
      <c r="D16" s="3"/>
      <c r="F16" s="23"/>
      <c r="G16" s="4"/>
      <c r="H16" s="5"/>
      <c r="I16" s="3"/>
    </row>
    <row r="17" spans="1:9" ht="15" customHeight="1" x14ac:dyDescent="0.25">
      <c r="A17" s="154" t="s">
        <v>138</v>
      </c>
      <c r="B17" s="175" t="s">
        <v>141</v>
      </c>
      <c r="C17" s="86">
        <v>38.799999999999997</v>
      </c>
      <c r="D17" s="3"/>
      <c r="F17" s="23"/>
      <c r="G17" s="4"/>
      <c r="H17" s="5"/>
      <c r="I17" s="3"/>
    </row>
    <row r="18" spans="1:9" ht="15" customHeight="1" x14ac:dyDescent="0.25">
      <c r="A18" s="154" t="s">
        <v>139</v>
      </c>
      <c r="B18" s="178" t="s">
        <v>143</v>
      </c>
      <c r="C18" s="86">
        <v>1.5</v>
      </c>
      <c r="D18" s="3"/>
      <c r="F18" s="23"/>
      <c r="G18" s="4"/>
      <c r="H18" s="5"/>
      <c r="I18" s="3"/>
    </row>
    <row r="19" spans="1:9" ht="15" customHeight="1" x14ac:dyDescent="0.25">
      <c r="A19" s="154" t="s">
        <v>154</v>
      </c>
      <c r="B19" s="178" t="s">
        <v>155</v>
      </c>
      <c r="C19" s="86">
        <v>3</v>
      </c>
      <c r="D19" s="3"/>
      <c r="F19" s="23"/>
      <c r="G19" s="4"/>
      <c r="H19" s="5"/>
      <c r="I19" s="3"/>
    </row>
    <row r="20" spans="1:9" ht="15" customHeight="1" x14ac:dyDescent="0.25">
      <c r="A20" s="118" t="s">
        <v>163</v>
      </c>
      <c r="B20" s="93" t="s">
        <v>63</v>
      </c>
      <c r="C20" s="86">
        <v>65.337000000000003</v>
      </c>
      <c r="D20" s="3"/>
      <c r="F20" s="23"/>
      <c r="G20" s="4"/>
      <c r="H20" s="5"/>
      <c r="I20" s="3"/>
    </row>
    <row r="21" spans="1:9" ht="15" x14ac:dyDescent="0.25">
      <c r="A21" s="67" t="s">
        <v>18</v>
      </c>
      <c r="B21" s="75" t="s">
        <v>19</v>
      </c>
      <c r="C21" s="86">
        <f>C22+C23+C24+C25+C26+C27</f>
        <v>275.55599999999998</v>
      </c>
      <c r="D21" s="3"/>
      <c r="F21" s="23"/>
      <c r="G21" s="3"/>
      <c r="H21" s="193"/>
      <c r="I21" s="194"/>
    </row>
    <row r="22" spans="1:9" ht="30" x14ac:dyDescent="0.25">
      <c r="A22" s="182" t="s">
        <v>161</v>
      </c>
      <c r="B22" s="183" t="s">
        <v>162</v>
      </c>
      <c r="C22" s="91">
        <v>5.34</v>
      </c>
      <c r="D22" s="3"/>
      <c r="F22" s="23"/>
      <c r="G22" s="3"/>
      <c r="H22" s="107"/>
      <c r="I22" s="108"/>
    </row>
    <row r="23" spans="1:9" ht="45" x14ac:dyDescent="0.2">
      <c r="A23" s="67" t="s">
        <v>25</v>
      </c>
      <c r="B23" s="75" t="s">
        <v>158</v>
      </c>
      <c r="C23" s="86">
        <v>7.1130000000000004</v>
      </c>
      <c r="D23" s="3"/>
      <c r="F23" s="23"/>
      <c r="G23" s="23"/>
      <c r="H23" s="23"/>
      <c r="I23" s="23"/>
    </row>
    <row r="24" spans="1:9" ht="30" x14ac:dyDescent="0.2">
      <c r="A24" s="67" t="s">
        <v>178</v>
      </c>
      <c r="B24" s="169" t="s">
        <v>209</v>
      </c>
      <c r="C24" s="86">
        <v>282.5</v>
      </c>
      <c r="D24" s="3"/>
      <c r="F24" s="23"/>
      <c r="G24" s="23"/>
      <c r="H24" s="23"/>
      <c r="I24" s="23"/>
    </row>
    <row r="25" spans="1:9" ht="75" x14ac:dyDescent="0.2">
      <c r="A25" s="67" t="s">
        <v>124</v>
      </c>
      <c r="B25" s="169" t="s">
        <v>165</v>
      </c>
      <c r="C25" s="86">
        <v>1.8140000000000001</v>
      </c>
      <c r="D25" s="3"/>
      <c r="F25" s="23"/>
      <c r="G25" s="23"/>
      <c r="H25" s="23"/>
      <c r="I25" s="23"/>
    </row>
    <row r="26" spans="1:9" ht="63" customHeight="1" x14ac:dyDescent="0.25">
      <c r="A26" s="67" t="s">
        <v>125</v>
      </c>
      <c r="B26" s="183" t="s">
        <v>164</v>
      </c>
      <c r="C26" s="86">
        <v>3.2690000000000001</v>
      </c>
      <c r="D26" s="3"/>
      <c r="F26" s="23"/>
      <c r="G26" s="23"/>
      <c r="H26" s="23"/>
      <c r="I26" s="23"/>
    </row>
    <row r="27" spans="1:9" ht="16.5" customHeight="1" x14ac:dyDescent="0.25">
      <c r="A27" s="118" t="s">
        <v>133</v>
      </c>
      <c r="B27" s="93" t="s">
        <v>134</v>
      </c>
      <c r="C27" s="91">
        <v>-24.48</v>
      </c>
      <c r="D27" s="3"/>
      <c r="F27" s="23"/>
      <c r="H27" s="23"/>
      <c r="I27" s="23"/>
    </row>
    <row r="28" spans="1:9" ht="15" customHeight="1" x14ac:dyDescent="0.2">
      <c r="A28" s="56"/>
      <c r="B28" s="57" t="s">
        <v>11</v>
      </c>
      <c r="C28" s="87">
        <f>C10+C14+C20+C21</f>
        <v>472.39299999999997</v>
      </c>
      <c r="D28" s="32"/>
      <c r="E28" s="150"/>
      <c r="F28" s="150"/>
      <c r="H28" s="23"/>
      <c r="I28" s="23"/>
    </row>
    <row r="29" spans="1:9" ht="15" x14ac:dyDescent="0.2">
      <c r="A29" s="32"/>
      <c r="B29" s="63"/>
      <c r="C29" s="33"/>
    </row>
    <row r="30" spans="1:9" ht="15" x14ac:dyDescent="0.2">
      <c r="A30" s="27"/>
      <c r="B30" s="22"/>
      <c r="C30" s="33"/>
    </row>
    <row r="31" spans="1:9" ht="15" x14ac:dyDescent="0.2">
      <c r="A31" s="32"/>
      <c r="B31" s="22"/>
      <c r="C31" s="33"/>
      <c r="F31" s="33"/>
    </row>
    <row r="32" spans="1:9" ht="15" x14ac:dyDescent="0.2">
      <c r="A32" s="32"/>
      <c r="B32" s="30"/>
      <c r="C32" s="33"/>
      <c r="F32" s="33"/>
    </row>
    <row r="33" spans="1:9" ht="15" x14ac:dyDescent="0.2">
      <c r="A33" s="32"/>
      <c r="B33" s="30"/>
      <c r="C33" s="33"/>
      <c r="F33" s="34"/>
    </row>
    <row r="34" spans="1:9" ht="15" x14ac:dyDescent="0.2">
      <c r="A34" s="25"/>
      <c r="B34" s="31"/>
      <c r="C34" s="20"/>
      <c r="F34" s="33"/>
      <c r="G34" s="23"/>
      <c r="H34" s="23"/>
    </row>
    <row r="35" spans="1:9" ht="15" x14ac:dyDescent="0.2">
      <c r="A35" s="27"/>
      <c r="B35" s="22"/>
      <c r="C35" s="23"/>
      <c r="F35" s="33"/>
      <c r="G35" s="23"/>
      <c r="H35" s="23"/>
    </row>
    <row r="36" spans="1:9" ht="15" x14ac:dyDescent="0.2">
      <c r="A36" s="37"/>
      <c r="B36" s="22"/>
      <c r="C36" s="23"/>
      <c r="F36" s="33"/>
      <c r="G36" s="35"/>
      <c r="H36" s="35"/>
    </row>
    <row r="37" spans="1:9" ht="15" x14ac:dyDescent="0.2">
      <c r="A37" s="27"/>
      <c r="B37" s="28"/>
      <c r="C37" s="21"/>
      <c r="G37" s="33"/>
      <c r="H37" s="33"/>
    </row>
    <row r="38" spans="1:9" ht="15" x14ac:dyDescent="0.2">
      <c r="A38" s="25"/>
      <c r="B38" s="31"/>
      <c r="C38" s="20"/>
      <c r="E38" s="30"/>
      <c r="G38" s="23"/>
      <c r="H38" s="23"/>
      <c r="I38" s="23"/>
    </row>
    <row r="39" spans="1:9" ht="15" x14ac:dyDescent="0.2">
      <c r="A39" s="27"/>
      <c r="B39" s="30"/>
      <c r="C39" s="23"/>
      <c r="G39" s="36"/>
      <c r="H39" s="33"/>
      <c r="I39" s="23"/>
    </row>
    <row r="40" spans="1:9" ht="14.25" x14ac:dyDescent="0.2">
      <c r="A40" s="38"/>
      <c r="B40" s="26"/>
      <c r="C40" s="20"/>
      <c r="I40" s="35"/>
    </row>
    <row r="41" spans="1:9" ht="15" x14ac:dyDescent="0.2">
      <c r="A41" s="27"/>
      <c r="B41" s="30"/>
      <c r="C41" s="23"/>
      <c r="I41" s="23"/>
    </row>
    <row r="42" spans="1:9" ht="15" x14ac:dyDescent="0.2">
      <c r="A42" s="39"/>
      <c r="B42" s="30"/>
      <c r="C42" s="23"/>
      <c r="I42" s="23"/>
    </row>
    <row r="43" spans="1:9" ht="15" x14ac:dyDescent="0.2">
      <c r="A43" s="39"/>
      <c r="B43" s="30"/>
      <c r="C43" s="23"/>
      <c r="I43" s="23"/>
    </row>
    <row r="44" spans="1:9" ht="14.25" x14ac:dyDescent="0.2">
      <c r="A44" s="25"/>
      <c r="B44" s="26"/>
      <c r="C44" s="19"/>
    </row>
    <row r="45" spans="1:9" ht="15" x14ac:dyDescent="0.2">
      <c r="A45" s="27"/>
      <c r="B45" s="28"/>
      <c r="C45" s="21"/>
    </row>
    <row r="46" spans="1:9" ht="15" x14ac:dyDescent="0.2">
      <c r="A46" s="27"/>
      <c r="B46" s="28"/>
      <c r="C46" s="21"/>
    </row>
    <row r="47" spans="1:9" ht="14.25" x14ac:dyDescent="0.2">
      <c r="A47" s="38"/>
      <c r="B47" s="40"/>
      <c r="C47" s="20"/>
    </row>
    <row r="48" spans="1:9" ht="15" x14ac:dyDescent="0.2">
      <c r="A48" s="39"/>
      <c r="B48" s="28"/>
      <c r="C48" s="23"/>
    </row>
    <row r="49" spans="1:10" ht="14.25" x14ac:dyDescent="0.2">
      <c r="A49" s="38"/>
      <c r="B49" s="26"/>
      <c r="C49" s="20"/>
    </row>
    <row r="50" spans="1:10" ht="15" x14ac:dyDescent="0.2">
      <c r="A50" s="39"/>
      <c r="B50" s="28"/>
      <c r="C50" s="23"/>
    </row>
    <row r="51" spans="1:10" ht="14.25" x14ac:dyDescent="0.2">
      <c r="A51" s="38"/>
      <c r="B51" s="40"/>
      <c r="C51" s="20"/>
    </row>
    <row r="52" spans="1:10" ht="15" x14ac:dyDescent="0.2">
      <c r="A52" s="39"/>
      <c r="B52" s="28"/>
      <c r="C52" s="23"/>
    </row>
    <row r="53" spans="1:10" ht="15" x14ac:dyDescent="0.2">
      <c r="A53" s="39"/>
      <c r="B53" s="28"/>
      <c r="C53" s="23"/>
    </row>
    <row r="54" spans="1:10" ht="15" x14ac:dyDescent="0.2">
      <c r="A54" s="39"/>
      <c r="B54" s="30"/>
      <c r="C54" s="23"/>
    </row>
    <row r="55" spans="1:10" ht="14.25" x14ac:dyDescent="0.2">
      <c r="A55" s="41"/>
      <c r="B55" s="42"/>
      <c r="C55" s="24"/>
    </row>
    <row r="56" spans="1:10" ht="14.25" x14ac:dyDescent="0.2">
      <c r="A56" s="25"/>
      <c r="B56" s="26"/>
      <c r="C56" s="20"/>
    </row>
    <row r="57" spans="1:10" ht="15" x14ac:dyDescent="0.2">
      <c r="A57" s="27"/>
      <c r="B57" s="30"/>
      <c r="C57" s="23"/>
    </row>
    <row r="58" spans="1:10" ht="14.25" x14ac:dyDescent="0.2">
      <c r="A58" s="25"/>
      <c r="B58" s="43"/>
      <c r="C58" s="20"/>
      <c r="J58" s="9"/>
    </row>
    <row r="59" spans="1:10" ht="15" x14ac:dyDescent="0.2">
      <c r="A59" s="27"/>
      <c r="B59" s="30"/>
      <c r="C59" s="23"/>
    </row>
    <row r="60" spans="1:10" ht="14.25" x14ac:dyDescent="0.2">
      <c r="A60" s="44"/>
      <c r="B60" s="42"/>
      <c r="C60" s="20"/>
    </row>
    <row r="61" spans="1:10" ht="14.25" x14ac:dyDescent="0.2">
      <c r="A61" s="44"/>
      <c r="B61" s="42"/>
      <c r="C61" s="20"/>
    </row>
    <row r="62" spans="1:10" ht="15" x14ac:dyDescent="0.2">
      <c r="A62" s="45"/>
      <c r="B62" s="30"/>
      <c r="C62" s="23"/>
    </row>
    <row r="63" spans="1:10" ht="15" x14ac:dyDescent="0.2">
      <c r="A63" s="45"/>
      <c r="B63" s="30"/>
      <c r="C63" s="23"/>
    </row>
    <row r="64" spans="1:10" ht="14.25" x14ac:dyDescent="0.2">
      <c r="A64" s="44"/>
      <c r="B64" s="42"/>
      <c r="C64" s="20"/>
    </row>
    <row r="65" spans="1:4" ht="14.25" x14ac:dyDescent="0.2">
      <c r="A65" s="44"/>
      <c r="B65" s="42"/>
      <c r="C65" s="20"/>
    </row>
    <row r="66" spans="1:4" ht="15" x14ac:dyDescent="0.2">
      <c r="A66" s="45"/>
      <c r="B66" s="30"/>
      <c r="C66" s="23"/>
    </row>
    <row r="67" spans="1:4" ht="15" x14ac:dyDescent="0.2">
      <c r="A67" s="45"/>
      <c r="B67" s="30"/>
      <c r="C67" s="23"/>
    </row>
    <row r="68" spans="1:4" ht="15.75" x14ac:dyDescent="0.2">
      <c r="A68" s="46"/>
      <c r="B68" s="42"/>
      <c r="C68" s="20"/>
    </row>
    <row r="69" spans="1:4" ht="15" x14ac:dyDescent="0.2">
      <c r="A69" s="27"/>
      <c r="B69" s="28"/>
      <c r="C69" s="23"/>
    </row>
    <row r="70" spans="1:4" ht="15" x14ac:dyDescent="0.2">
      <c r="A70" s="27"/>
      <c r="B70" s="28"/>
      <c r="C70" s="23"/>
    </row>
    <row r="71" spans="1:4" ht="14.25" x14ac:dyDescent="0.2">
      <c r="A71" s="25"/>
      <c r="B71" s="42"/>
      <c r="C71" s="20"/>
    </row>
    <row r="72" spans="1:4" ht="15" x14ac:dyDescent="0.2">
      <c r="A72" s="27"/>
      <c r="B72" s="28"/>
      <c r="C72" s="23"/>
    </row>
    <row r="73" spans="1:4" ht="15" x14ac:dyDescent="0.25">
      <c r="A73" s="27"/>
      <c r="B73" s="28"/>
      <c r="C73" s="23"/>
      <c r="D73" s="10"/>
    </row>
    <row r="74" spans="1:4" ht="30" customHeight="1" x14ac:dyDescent="0.25">
      <c r="A74" s="27"/>
      <c r="B74" s="28"/>
      <c r="C74" s="23"/>
      <c r="D74" s="10"/>
    </row>
    <row r="75" spans="1:4" ht="15" customHeight="1" x14ac:dyDescent="0.2">
      <c r="A75" s="41"/>
      <c r="B75" s="42"/>
      <c r="C75" s="24"/>
    </row>
    <row r="76" spans="1:4" ht="15" customHeight="1" x14ac:dyDescent="0.2">
      <c r="A76" s="27"/>
      <c r="B76" s="28"/>
      <c r="C76" s="23"/>
    </row>
    <row r="77" spans="1:4" ht="15" x14ac:dyDescent="0.2">
      <c r="A77" s="27"/>
      <c r="B77" s="28"/>
      <c r="C77" s="23"/>
    </row>
    <row r="78" spans="1:4" ht="15" x14ac:dyDescent="0.2">
      <c r="A78" s="27"/>
      <c r="B78" s="30"/>
      <c r="C78" s="23"/>
      <c r="D78" s="7"/>
    </row>
    <row r="79" spans="1:4" ht="15" x14ac:dyDescent="0.2">
      <c r="A79" s="27"/>
      <c r="B79" s="30"/>
      <c r="C79" s="23"/>
      <c r="D79" s="7"/>
    </row>
    <row r="80" spans="1:4" ht="15" x14ac:dyDescent="0.2">
      <c r="A80" s="27"/>
      <c r="B80" s="28"/>
      <c r="C80" s="23"/>
    </row>
    <row r="81" spans="1:4" ht="15.75" x14ac:dyDescent="0.2">
      <c r="A81" s="47"/>
      <c r="B81" s="48"/>
      <c r="C81" s="24"/>
    </row>
    <row r="82" spans="1:4" ht="15" x14ac:dyDescent="0.2">
      <c r="A82" s="27"/>
      <c r="B82" s="49"/>
      <c r="C82" s="20"/>
    </row>
    <row r="83" spans="1:4" ht="20.25" customHeight="1" x14ac:dyDescent="0.2">
      <c r="A83" s="50"/>
      <c r="B83" s="28"/>
      <c r="C83" s="29"/>
    </row>
    <row r="84" spans="1:4" ht="15" x14ac:dyDescent="0.2">
      <c r="A84" s="32"/>
      <c r="B84" s="30"/>
      <c r="C84" s="33"/>
    </row>
    <row r="85" spans="1:4" ht="19.5" customHeight="1" x14ac:dyDescent="0.2">
      <c r="A85" s="32"/>
      <c r="B85" s="30"/>
      <c r="C85" s="33"/>
    </row>
    <row r="86" spans="1:4" ht="15" x14ac:dyDescent="0.2">
      <c r="A86" s="50"/>
      <c r="B86" s="28"/>
      <c r="C86" s="23"/>
    </row>
    <row r="87" spans="1:4" ht="15" x14ac:dyDescent="0.2">
      <c r="A87" s="50"/>
      <c r="B87" s="28"/>
      <c r="C87" s="23"/>
    </row>
    <row r="88" spans="1:4" ht="15" x14ac:dyDescent="0.2">
      <c r="A88" s="50"/>
      <c r="B88" s="28"/>
      <c r="C88" s="23"/>
    </row>
    <row r="89" spans="1:4" ht="15" x14ac:dyDescent="0.2">
      <c r="A89" s="39"/>
      <c r="B89" s="30"/>
      <c r="C89" s="23"/>
    </row>
    <row r="90" spans="1:4" ht="15" x14ac:dyDescent="0.2">
      <c r="A90" s="50"/>
      <c r="B90" s="30"/>
      <c r="C90" s="23"/>
    </row>
    <row r="91" spans="1:4" ht="15" x14ac:dyDescent="0.2">
      <c r="A91" s="27"/>
      <c r="B91" s="30"/>
      <c r="C91" s="23"/>
    </row>
    <row r="92" spans="1:4" ht="15" x14ac:dyDescent="0.2">
      <c r="A92" s="50"/>
      <c r="B92" s="30"/>
      <c r="C92" s="23"/>
    </row>
    <row r="93" spans="1:4" ht="15" x14ac:dyDescent="0.2">
      <c r="A93" s="50"/>
      <c r="B93" s="30"/>
      <c r="C93" s="23"/>
    </row>
    <row r="94" spans="1:4" ht="15" x14ac:dyDescent="0.2">
      <c r="A94" s="50"/>
      <c r="B94" s="30"/>
      <c r="C94" s="23"/>
    </row>
    <row r="95" spans="1:4" ht="24.95" customHeight="1" x14ac:dyDescent="0.2">
      <c r="A95" s="50"/>
      <c r="B95" s="22"/>
      <c r="C95" s="23"/>
    </row>
    <row r="96" spans="1:4" ht="15" x14ac:dyDescent="0.2">
      <c r="A96" s="50"/>
      <c r="B96" s="30"/>
      <c r="C96" s="23"/>
      <c r="D96" s="7"/>
    </row>
    <row r="97" spans="1:6" ht="15" x14ac:dyDescent="0.2">
      <c r="A97" s="27"/>
      <c r="B97" s="30"/>
      <c r="C97" s="23"/>
    </row>
    <row r="98" spans="1:6" ht="15" x14ac:dyDescent="0.2">
      <c r="A98" s="27"/>
      <c r="B98" s="22"/>
      <c r="C98" s="33"/>
    </row>
    <row r="99" spans="1:6" ht="15" x14ac:dyDescent="0.2">
      <c r="A99" s="51"/>
      <c r="B99" s="30"/>
      <c r="C99" s="23"/>
    </row>
    <row r="100" spans="1:6" ht="15" x14ac:dyDescent="0.2">
      <c r="A100" s="50"/>
      <c r="B100" s="52"/>
      <c r="C100" s="23"/>
    </row>
    <row r="101" spans="1:6" x14ac:dyDescent="0.2">
      <c r="B101" s="2"/>
      <c r="C101" s="1"/>
    </row>
    <row r="102" spans="1:6" x14ac:dyDescent="0.2">
      <c r="B102" s="2"/>
      <c r="C102" s="1"/>
    </row>
    <row r="103" spans="1:6" ht="30" customHeight="1" x14ac:dyDescent="0.2">
      <c r="B103" s="2"/>
      <c r="C103" s="1"/>
    </row>
    <row r="104" spans="1:6" ht="45" customHeight="1" x14ac:dyDescent="0.2">
      <c r="B104" s="2"/>
      <c r="C104" s="1"/>
      <c r="F104" s="7"/>
    </row>
    <row r="105" spans="1:6" x14ac:dyDescent="0.2">
      <c r="B105" s="2"/>
      <c r="C105" s="1"/>
    </row>
    <row r="106" spans="1:6" x14ac:dyDescent="0.2">
      <c r="B106" s="2"/>
      <c r="C106" s="1"/>
      <c r="E106" s="7"/>
    </row>
    <row r="107" spans="1:6" ht="17.25" customHeight="1" x14ac:dyDescent="0.2">
      <c r="B107" s="2"/>
      <c r="C107" s="1"/>
    </row>
    <row r="108" spans="1:6" x14ac:dyDescent="0.2">
      <c r="B108" s="2"/>
      <c r="C108" s="1"/>
    </row>
    <row r="109" spans="1:6" x14ac:dyDescent="0.2">
      <c r="B109" s="2"/>
      <c r="C109" s="1"/>
    </row>
    <row r="110" spans="1:6" x14ac:dyDescent="0.2">
      <c r="B110" s="2"/>
      <c r="C110" s="1"/>
    </row>
    <row r="111" spans="1:6" x14ac:dyDescent="0.2">
      <c r="B111" s="2"/>
      <c r="C111" s="1"/>
    </row>
    <row r="112" spans="1:6" x14ac:dyDescent="0.2">
      <c r="B112" s="2"/>
      <c r="C112" s="1"/>
    </row>
    <row r="113" spans="2:7" x14ac:dyDescent="0.2">
      <c r="B113" s="2"/>
      <c r="C113" s="1"/>
    </row>
    <row r="114" spans="2:7" x14ac:dyDescent="0.2">
      <c r="B114" s="2"/>
      <c r="C114" s="1"/>
    </row>
    <row r="115" spans="2:7" ht="45" customHeight="1" x14ac:dyDescent="0.2"/>
    <row r="116" spans="2:7" x14ac:dyDescent="0.2">
      <c r="C116" s="1"/>
    </row>
    <row r="117" spans="2:7" x14ac:dyDescent="0.2">
      <c r="G117" s="8"/>
    </row>
    <row r="119" spans="2:7" ht="30" customHeight="1" x14ac:dyDescent="0.2"/>
    <row r="140" ht="30" customHeight="1" x14ac:dyDescent="0.2"/>
    <row r="141" ht="15" customHeight="1" x14ac:dyDescent="0.2"/>
  </sheetData>
  <mergeCells count="2">
    <mergeCell ref="B5:C5"/>
    <mergeCell ref="H21:I21"/>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1"/>
  <sheetViews>
    <sheetView zoomScale="130" zoomScaleNormal="130" workbookViewId="0">
      <selection activeCell="B2" sqref="B2"/>
    </sheetView>
  </sheetViews>
  <sheetFormatPr defaultRowHeight="12.75" x14ac:dyDescent="0.2"/>
  <cols>
    <col min="1" max="1" width="5.28515625" customWidth="1"/>
    <col min="2" max="2" width="30.28515625" customWidth="1"/>
    <col min="3" max="3" width="7.28515625" customWidth="1"/>
    <col min="4" max="4" width="10.42578125" customWidth="1"/>
    <col min="5" max="5" width="17.5703125" customWidth="1"/>
    <col min="6" max="6" width="10.85546875" customWidth="1"/>
    <col min="7" max="7" width="10.5703125" bestFit="1" customWidth="1"/>
  </cols>
  <sheetData>
    <row r="1" spans="1:6" ht="15" x14ac:dyDescent="0.25">
      <c r="A1" s="6"/>
      <c r="B1" s="65" t="s">
        <v>27</v>
      </c>
      <c r="C1" s="65"/>
      <c r="D1" s="65"/>
      <c r="E1" s="65"/>
      <c r="F1" s="6"/>
    </row>
    <row r="2" spans="1:6" ht="16.5" customHeight="1" x14ac:dyDescent="0.25">
      <c r="A2" s="6"/>
      <c r="B2" s="65" t="s">
        <v>217</v>
      </c>
      <c r="C2" s="65"/>
      <c r="D2" s="65"/>
      <c r="E2" s="65"/>
      <c r="F2" s="6"/>
    </row>
    <row r="3" spans="1:6" ht="15" x14ac:dyDescent="0.25">
      <c r="A3" s="6"/>
      <c r="B3" s="65" t="s">
        <v>82</v>
      </c>
      <c r="C3" s="65"/>
      <c r="D3" s="65"/>
      <c r="E3" s="65"/>
      <c r="F3" s="6"/>
    </row>
    <row r="4" spans="1:6" x14ac:dyDescent="0.2">
      <c r="A4" s="3"/>
      <c r="B4" s="3"/>
      <c r="C4" s="3"/>
      <c r="D4" s="3"/>
      <c r="E4" s="3"/>
      <c r="F4" s="3"/>
    </row>
    <row r="5" spans="1:6" ht="30" customHeight="1" x14ac:dyDescent="0.25">
      <c r="A5" s="192" t="s">
        <v>73</v>
      </c>
      <c r="B5" s="192"/>
      <c r="C5" s="192"/>
      <c r="D5" s="192"/>
      <c r="E5" s="192"/>
      <c r="F5" s="192"/>
    </row>
    <row r="6" spans="1:6" ht="16.5" customHeight="1" x14ac:dyDescent="0.25">
      <c r="A6" s="106"/>
      <c r="B6" s="106"/>
      <c r="C6" s="106"/>
      <c r="D6" s="106"/>
      <c r="E6" s="106"/>
      <c r="F6" s="106"/>
    </row>
    <row r="7" spans="1:6" ht="15.75" x14ac:dyDescent="0.25">
      <c r="A7" s="62"/>
      <c r="B7" s="62"/>
      <c r="C7" s="62"/>
      <c r="D7" s="62"/>
      <c r="E7" s="140"/>
      <c r="F7" s="105" t="s">
        <v>12</v>
      </c>
    </row>
    <row r="8" spans="1:6" ht="13.5" customHeight="1" x14ac:dyDescent="0.2">
      <c r="A8" s="195" t="s">
        <v>9</v>
      </c>
      <c r="B8" s="195" t="s">
        <v>69</v>
      </c>
      <c r="C8" s="196" t="s">
        <v>2</v>
      </c>
      <c r="D8" s="195" t="s">
        <v>70</v>
      </c>
      <c r="E8" s="197" t="s">
        <v>71</v>
      </c>
      <c r="F8" s="195" t="s">
        <v>72</v>
      </c>
    </row>
    <row r="9" spans="1:6" ht="15" customHeight="1" x14ac:dyDescent="0.2">
      <c r="A9" s="195"/>
      <c r="B9" s="195"/>
      <c r="C9" s="196"/>
      <c r="D9" s="195"/>
      <c r="E9" s="195"/>
      <c r="F9" s="195"/>
    </row>
    <row r="10" spans="1:6" ht="15" customHeight="1" x14ac:dyDescent="0.2">
      <c r="A10" s="195"/>
      <c r="B10" s="195"/>
      <c r="C10" s="196"/>
      <c r="D10" s="195"/>
      <c r="E10" s="195"/>
      <c r="F10" s="195"/>
    </row>
    <row r="11" spans="1:6" ht="49.5" customHeight="1" x14ac:dyDescent="0.2">
      <c r="A11" s="195"/>
      <c r="B11" s="195"/>
      <c r="C11" s="196"/>
      <c r="D11" s="195"/>
      <c r="E11" s="195"/>
      <c r="F11" s="195"/>
    </row>
    <row r="12" spans="1:6" ht="11.25" customHeight="1" x14ac:dyDescent="0.2">
      <c r="A12" s="141">
        <v>1</v>
      </c>
      <c r="B12" s="141">
        <v>2</v>
      </c>
      <c r="C12" s="142">
        <v>3</v>
      </c>
      <c r="D12" s="143">
        <v>4</v>
      </c>
      <c r="E12" s="142">
        <v>5</v>
      </c>
      <c r="F12" s="141">
        <v>6</v>
      </c>
    </row>
    <row r="13" spans="1:6" ht="15.75" customHeight="1" x14ac:dyDescent="0.25">
      <c r="A13" s="149" t="s">
        <v>150</v>
      </c>
      <c r="B13" s="81" t="s">
        <v>107</v>
      </c>
      <c r="C13" s="133">
        <f>D13+E13+F13</f>
        <v>1</v>
      </c>
      <c r="D13" s="163">
        <v>1</v>
      </c>
      <c r="E13" s="142"/>
      <c r="F13" s="141"/>
    </row>
    <row r="14" spans="1:6" ht="16.5" customHeight="1" x14ac:dyDescent="0.25">
      <c r="A14" s="149" t="s">
        <v>65</v>
      </c>
      <c r="B14" s="162" t="s">
        <v>167</v>
      </c>
      <c r="C14" s="133">
        <f t="shared" ref="C14:C20" si="0">D14+E14+F14</f>
        <v>12.2</v>
      </c>
      <c r="D14" s="163">
        <v>2</v>
      </c>
      <c r="E14" s="133">
        <v>10.199999999999999</v>
      </c>
      <c r="F14" s="133"/>
    </row>
    <row r="15" spans="1:6" ht="16.5" customHeight="1" x14ac:dyDescent="0.25">
      <c r="A15" s="149" t="s">
        <v>163</v>
      </c>
      <c r="B15" s="162" t="s">
        <v>193</v>
      </c>
      <c r="C15" s="133">
        <f t="shared" si="0"/>
        <v>2.8</v>
      </c>
      <c r="D15" s="163"/>
      <c r="E15" s="133"/>
      <c r="F15" s="133">
        <v>2.8</v>
      </c>
    </row>
    <row r="16" spans="1:6" ht="30.75" customHeight="1" x14ac:dyDescent="0.25">
      <c r="A16" s="149" t="s">
        <v>168</v>
      </c>
      <c r="B16" s="162" t="s">
        <v>169</v>
      </c>
      <c r="C16" s="133">
        <f t="shared" si="0"/>
        <v>3.3</v>
      </c>
      <c r="D16" s="163"/>
      <c r="E16" s="133">
        <v>3.3</v>
      </c>
      <c r="F16" s="133"/>
    </row>
    <row r="17" spans="1:9" ht="16.5" customHeight="1" x14ac:dyDescent="0.25">
      <c r="A17" s="149" t="s">
        <v>166</v>
      </c>
      <c r="B17" s="81" t="s">
        <v>100</v>
      </c>
      <c r="C17" s="133">
        <f t="shared" si="0"/>
        <v>1.5</v>
      </c>
      <c r="D17" s="163"/>
      <c r="E17" s="133">
        <v>1.5</v>
      </c>
      <c r="F17" s="133"/>
    </row>
    <row r="18" spans="1:9" ht="16.5" customHeight="1" x14ac:dyDescent="0.25">
      <c r="A18" s="149" t="s">
        <v>170</v>
      </c>
      <c r="B18" s="81" t="s">
        <v>171</v>
      </c>
      <c r="C18" s="133">
        <f t="shared" si="0"/>
        <v>14</v>
      </c>
      <c r="D18" s="163"/>
      <c r="E18" s="133"/>
      <c r="F18" s="133">
        <v>14</v>
      </c>
    </row>
    <row r="19" spans="1:9" ht="16.5" customHeight="1" x14ac:dyDescent="0.25">
      <c r="A19" s="149"/>
      <c r="B19" s="162" t="s">
        <v>172</v>
      </c>
      <c r="C19" s="133">
        <f t="shared" si="0"/>
        <v>14</v>
      </c>
      <c r="D19" s="163"/>
      <c r="E19" s="133"/>
      <c r="F19" s="133">
        <v>14</v>
      </c>
    </row>
    <row r="20" spans="1:9" ht="15.75" x14ac:dyDescent="0.25">
      <c r="A20" s="119"/>
      <c r="B20" s="144" t="s">
        <v>11</v>
      </c>
      <c r="C20" s="116">
        <f t="shared" si="0"/>
        <v>34.799999999999997</v>
      </c>
      <c r="D20" s="116">
        <f>D13+D14+D16+D17+D18</f>
        <v>3</v>
      </c>
      <c r="E20" s="116">
        <f>E13+E14+E16+E17+E18</f>
        <v>15</v>
      </c>
      <c r="F20" s="116">
        <f>F13+F14+F16+F17+F18+F15</f>
        <v>16.8</v>
      </c>
    </row>
    <row r="21" spans="1:9" x14ac:dyDescent="0.2">
      <c r="C21" s="83"/>
      <c r="D21" s="83"/>
      <c r="E21" s="83"/>
    </row>
    <row r="22" spans="1:9" x14ac:dyDescent="0.2">
      <c r="C22" s="1"/>
      <c r="D22" s="1"/>
      <c r="E22" s="1"/>
    </row>
    <row r="24" spans="1:9" ht="15.75" customHeight="1" x14ac:dyDescent="0.2"/>
    <row r="31" spans="1:9" x14ac:dyDescent="0.2">
      <c r="I31" s="9"/>
    </row>
    <row r="34" spans="9:9" x14ac:dyDescent="0.2">
      <c r="I34" s="9"/>
    </row>
    <row r="35" spans="9:9" ht="30" customHeight="1" x14ac:dyDescent="0.2">
      <c r="I35" s="71"/>
    </row>
    <row r="36" spans="9:9" x14ac:dyDescent="0.2">
      <c r="I36" s="7"/>
    </row>
    <row r="37" spans="9:9" x14ac:dyDescent="0.2">
      <c r="I37" s="71"/>
    </row>
    <row r="41" spans="9:9" ht="30" customHeight="1" x14ac:dyDescent="0.2"/>
    <row r="55" ht="18" customHeight="1" x14ac:dyDescent="0.2"/>
    <row r="57" ht="15" customHeight="1" x14ac:dyDescent="0.2"/>
    <row r="63" ht="16.5" customHeight="1" x14ac:dyDescent="0.2"/>
    <row r="64" ht="16.5" customHeight="1" x14ac:dyDescent="0.2"/>
    <row r="67" ht="17.25" customHeight="1" x14ac:dyDescent="0.2"/>
    <row r="70" ht="16.5" customHeight="1" x14ac:dyDescent="0.2"/>
    <row r="75" ht="15.75" customHeight="1" x14ac:dyDescent="0.2"/>
    <row r="79" ht="30" customHeight="1" x14ac:dyDescent="0.2"/>
    <row r="93" spans="10:10" x14ac:dyDescent="0.2">
      <c r="J93" s="8"/>
    </row>
    <row r="100" ht="30" customHeight="1" x14ac:dyDescent="0.2"/>
    <row r="101" ht="15" customHeight="1" x14ac:dyDescent="0.2"/>
  </sheetData>
  <mergeCells count="7">
    <mergeCell ref="F8:F11"/>
    <mergeCell ref="A5:F5"/>
    <mergeCell ref="A8:A11"/>
    <mergeCell ref="B8:B11"/>
    <mergeCell ref="C8:C11"/>
    <mergeCell ref="D8:D11"/>
    <mergeCell ref="E8:E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4"/>
  <sheetViews>
    <sheetView zoomScale="130" zoomScaleNormal="130" workbookViewId="0">
      <selection activeCell="B2" sqref="B2"/>
    </sheetView>
  </sheetViews>
  <sheetFormatPr defaultRowHeight="12.75" x14ac:dyDescent="0.2"/>
  <cols>
    <col min="1" max="1" width="6.42578125" customWidth="1"/>
    <col min="2" max="2" width="53.28515625" customWidth="1"/>
    <col min="3" max="3" width="12.42578125" customWidth="1"/>
    <col min="4" max="4" width="11.85546875" customWidth="1"/>
    <col min="5" max="5" width="11.5703125" customWidth="1"/>
    <col min="6" max="6" width="8.85546875" customWidth="1"/>
    <col min="7" max="7" width="10.5703125" bestFit="1" customWidth="1"/>
  </cols>
  <sheetData>
    <row r="1" spans="1:6" ht="15" x14ac:dyDescent="0.25">
      <c r="A1" s="6"/>
      <c r="B1" s="65" t="s">
        <v>27</v>
      </c>
      <c r="C1" s="65"/>
      <c r="D1" s="65"/>
      <c r="E1" s="65"/>
      <c r="F1" s="6"/>
    </row>
    <row r="2" spans="1:6" ht="16.5" customHeight="1" x14ac:dyDescent="0.25">
      <c r="A2" s="6"/>
      <c r="B2" s="65" t="s">
        <v>218</v>
      </c>
      <c r="C2" s="65"/>
      <c r="D2" s="65"/>
      <c r="E2" s="65"/>
      <c r="F2" s="6"/>
    </row>
    <row r="3" spans="1:6" ht="15" x14ac:dyDescent="0.25">
      <c r="A3" s="6"/>
      <c r="B3" s="65" t="s">
        <v>28</v>
      </c>
      <c r="C3" s="65"/>
      <c r="D3" s="65"/>
      <c r="E3" s="65"/>
      <c r="F3" s="6"/>
    </row>
    <row r="4" spans="1:6" x14ac:dyDescent="0.2">
      <c r="A4" s="3"/>
      <c r="B4" s="3"/>
      <c r="C4" s="3"/>
      <c r="D4" s="3"/>
      <c r="E4" s="3"/>
      <c r="F4" s="3"/>
    </row>
    <row r="5" spans="1:6" ht="15.75" x14ac:dyDescent="0.25">
      <c r="A5" s="3"/>
      <c r="B5" s="198" t="s">
        <v>38</v>
      </c>
      <c r="C5" s="198"/>
      <c r="D5" s="198"/>
      <c r="E5" s="198"/>
      <c r="F5" s="3"/>
    </row>
    <row r="6" spans="1:6" ht="15.75" x14ac:dyDescent="0.25">
      <c r="A6" s="3"/>
      <c r="B6" s="192" t="s">
        <v>37</v>
      </c>
      <c r="C6" s="192"/>
      <c r="D6" s="192"/>
      <c r="E6" s="62"/>
      <c r="F6" s="3"/>
    </row>
    <row r="7" spans="1:6" ht="15.75" x14ac:dyDescent="0.25">
      <c r="A7" s="3"/>
      <c r="B7" s="192" t="s">
        <v>36</v>
      </c>
      <c r="C7" s="192"/>
      <c r="D7" s="4"/>
      <c r="E7" s="5"/>
      <c r="F7" s="3"/>
    </row>
    <row r="8" spans="1:6" ht="15.75" x14ac:dyDescent="0.25">
      <c r="A8" s="3"/>
      <c r="B8" s="106"/>
      <c r="C8" s="106"/>
      <c r="D8" s="4"/>
      <c r="E8" s="5"/>
      <c r="F8" s="3"/>
    </row>
    <row r="9" spans="1:6" ht="13.5" customHeight="1" x14ac:dyDescent="0.25">
      <c r="A9" s="3"/>
      <c r="B9" s="3"/>
      <c r="C9" s="3"/>
      <c r="D9" s="105" t="s">
        <v>12</v>
      </c>
      <c r="E9" s="107"/>
      <c r="F9" s="108"/>
    </row>
    <row r="10" spans="1:6" ht="15" customHeight="1" x14ac:dyDescent="0.2">
      <c r="A10" s="199" t="s">
        <v>1</v>
      </c>
      <c r="B10" s="199" t="s">
        <v>6</v>
      </c>
      <c r="C10" s="200" t="s">
        <v>2</v>
      </c>
      <c r="D10" s="201" t="s">
        <v>29</v>
      </c>
      <c r="E10" s="96"/>
    </row>
    <row r="11" spans="1:6" ht="15" customHeight="1" x14ac:dyDescent="0.2">
      <c r="A11" s="199"/>
      <c r="B11" s="199"/>
      <c r="C11" s="200"/>
      <c r="D11" s="202"/>
      <c r="E11" s="96"/>
    </row>
    <row r="12" spans="1:6" ht="15" x14ac:dyDescent="0.2">
      <c r="A12" s="199"/>
      <c r="B12" s="199"/>
      <c r="C12" s="200"/>
      <c r="D12" s="203"/>
      <c r="E12" s="92"/>
    </row>
    <row r="13" spans="1:6" x14ac:dyDescent="0.2">
      <c r="A13" s="68">
        <v>1</v>
      </c>
      <c r="B13" s="68">
        <v>2</v>
      </c>
      <c r="C13" s="68">
        <v>3</v>
      </c>
      <c r="D13" s="102">
        <v>4</v>
      </c>
      <c r="E13" s="97"/>
    </row>
    <row r="14" spans="1:6" ht="32.25" customHeight="1" x14ac:dyDescent="0.2">
      <c r="A14" s="69" t="s">
        <v>56</v>
      </c>
      <c r="B14" s="156" t="s">
        <v>109</v>
      </c>
      <c r="C14" s="139">
        <f>C15</f>
        <v>0</v>
      </c>
      <c r="D14" s="139">
        <f>D15</f>
        <v>0.03</v>
      </c>
      <c r="E14" s="97"/>
    </row>
    <row r="15" spans="1:6" ht="15" x14ac:dyDescent="0.2">
      <c r="A15" s="158" t="s">
        <v>110</v>
      </c>
      <c r="B15" s="157" t="s">
        <v>111</v>
      </c>
      <c r="C15" s="138">
        <v>0</v>
      </c>
      <c r="D15" s="159">
        <v>0.03</v>
      </c>
      <c r="E15" s="97"/>
    </row>
    <row r="16" spans="1:6" ht="14.25" x14ac:dyDescent="0.2">
      <c r="A16" s="69" t="s">
        <v>16</v>
      </c>
      <c r="B16" s="14" t="s">
        <v>7</v>
      </c>
      <c r="C16" s="89">
        <f>C17+C19+C21+C23+C25</f>
        <v>294.38599999999997</v>
      </c>
      <c r="D16" s="89">
        <f>D17+D19+D21+D23+D25</f>
        <v>9.4039999999999999</v>
      </c>
      <c r="E16" s="98"/>
      <c r="F16" s="72"/>
    </row>
    <row r="17" spans="1:8" ht="14.25" x14ac:dyDescent="0.2">
      <c r="A17" s="70" t="s">
        <v>66</v>
      </c>
      <c r="B17" s="14" t="s">
        <v>67</v>
      </c>
      <c r="C17" s="135">
        <f>C18</f>
        <v>4.5</v>
      </c>
      <c r="D17" s="135">
        <f>D18</f>
        <v>2.34</v>
      </c>
      <c r="E17" s="98"/>
      <c r="F17" s="72"/>
    </row>
    <row r="18" spans="1:8" ht="15" x14ac:dyDescent="0.2">
      <c r="A18" s="64" t="s">
        <v>149</v>
      </c>
      <c r="B18" s="137" t="s">
        <v>51</v>
      </c>
      <c r="C18" s="117">
        <v>4.5</v>
      </c>
      <c r="D18" s="117">
        <v>2.34</v>
      </c>
      <c r="E18" s="98"/>
      <c r="F18" s="72"/>
    </row>
    <row r="19" spans="1:8" ht="14.25" x14ac:dyDescent="0.2">
      <c r="A19" s="70" t="s">
        <v>89</v>
      </c>
      <c r="B19" s="151" t="s">
        <v>90</v>
      </c>
      <c r="C19" s="116">
        <f>C20</f>
        <v>130</v>
      </c>
      <c r="D19" s="116">
        <f>D20</f>
        <v>0</v>
      </c>
      <c r="E19" s="98"/>
      <c r="F19" s="72"/>
    </row>
    <row r="20" spans="1:8" ht="15" x14ac:dyDescent="0.2">
      <c r="A20" s="171" t="s">
        <v>126</v>
      </c>
      <c r="B20" s="137" t="s">
        <v>180</v>
      </c>
      <c r="C20" s="117">
        <v>130</v>
      </c>
      <c r="D20" s="116"/>
      <c r="E20" s="165"/>
      <c r="F20" s="166"/>
      <c r="G20" s="168"/>
      <c r="H20" s="168"/>
    </row>
    <row r="21" spans="1:8" ht="14.25" x14ac:dyDescent="0.2">
      <c r="A21" s="119" t="s">
        <v>127</v>
      </c>
      <c r="B21" s="170" t="s">
        <v>128</v>
      </c>
      <c r="C21" s="103">
        <f>C22</f>
        <v>-172.464</v>
      </c>
      <c r="D21" s="103">
        <f>D22</f>
        <v>0</v>
      </c>
      <c r="E21" s="98"/>
      <c r="F21" s="72"/>
    </row>
    <row r="22" spans="1:8" ht="15" x14ac:dyDescent="0.25">
      <c r="A22" s="171" t="s">
        <v>179</v>
      </c>
      <c r="B22" s="137" t="s">
        <v>180</v>
      </c>
      <c r="C22" s="104">
        <v>-172.464</v>
      </c>
      <c r="D22" s="104"/>
      <c r="E22" s="98"/>
      <c r="F22" s="72"/>
    </row>
    <row r="23" spans="1:8" ht="15.75" customHeight="1" x14ac:dyDescent="0.2">
      <c r="A23" s="56" t="s">
        <v>112</v>
      </c>
      <c r="B23" s="82" t="s">
        <v>113</v>
      </c>
      <c r="C23" s="103">
        <f>C24</f>
        <v>8.734</v>
      </c>
      <c r="D23" s="103">
        <f>D24</f>
        <v>8.734</v>
      </c>
      <c r="E23" s="98"/>
      <c r="F23" s="72"/>
    </row>
    <row r="24" spans="1:8" ht="30.75" customHeight="1" x14ac:dyDescent="0.25">
      <c r="A24" s="160" t="s">
        <v>114</v>
      </c>
      <c r="B24" s="137" t="s">
        <v>115</v>
      </c>
      <c r="C24" s="104">
        <v>8.734</v>
      </c>
      <c r="D24" s="104">
        <v>8.734</v>
      </c>
      <c r="E24" s="98"/>
      <c r="F24" s="72"/>
    </row>
    <row r="25" spans="1:8" ht="14.25" x14ac:dyDescent="0.2">
      <c r="A25" s="70" t="s">
        <v>22</v>
      </c>
      <c r="B25" s="14" t="s">
        <v>23</v>
      </c>
      <c r="C25" s="103">
        <f>C27+C26</f>
        <v>323.61599999999999</v>
      </c>
      <c r="D25" s="103">
        <f>D27+D26</f>
        <v>-1.6700000000000002</v>
      </c>
      <c r="E25" s="99"/>
      <c r="F25" s="72"/>
    </row>
    <row r="26" spans="1:8" ht="15" x14ac:dyDescent="0.25">
      <c r="A26" s="64" t="s">
        <v>50</v>
      </c>
      <c r="B26" s="15" t="s">
        <v>51</v>
      </c>
      <c r="C26" s="104">
        <v>53.4</v>
      </c>
      <c r="D26" s="104">
        <v>-1.3340000000000001</v>
      </c>
      <c r="E26" s="99"/>
      <c r="F26" s="72"/>
    </row>
    <row r="27" spans="1:8" ht="30" customHeight="1" x14ac:dyDescent="0.25">
      <c r="A27" s="64" t="s">
        <v>32</v>
      </c>
      <c r="B27" s="84" t="s">
        <v>21</v>
      </c>
      <c r="C27" s="104">
        <v>270.21600000000001</v>
      </c>
      <c r="D27" s="104">
        <v>-0.33600000000000002</v>
      </c>
      <c r="E27" s="100"/>
    </row>
    <row r="28" spans="1:8" ht="15.75" customHeight="1" x14ac:dyDescent="0.25">
      <c r="A28" s="172" t="s">
        <v>150</v>
      </c>
      <c r="B28" s="76" t="s">
        <v>151</v>
      </c>
      <c r="C28" s="103">
        <f>C29</f>
        <v>38.799999999999997</v>
      </c>
      <c r="D28" s="103">
        <f>D29</f>
        <v>30.55</v>
      </c>
      <c r="E28" s="100"/>
    </row>
    <row r="29" spans="1:8" ht="15.75" customHeight="1" x14ac:dyDescent="0.25">
      <c r="A29" s="172" t="s">
        <v>152</v>
      </c>
      <c r="B29" s="76" t="s">
        <v>90</v>
      </c>
      <c r="C29" s="103">
        <f>C30</f>
        <v>38.799999999999997</v>
      </c>
      <c r="D29" s="103">
        <f>D30</f>
        <v>30.55</v>
      </c>
      <c r="E29" s="100"/>
    </row>
    <row r="30" spans="1:8" ht="15.75" customHeight="1" x14ac:dyDescent="0.25">
      <c r="A30" s="160" t="s">
        <v>153</v>
      </c>
      <c r="B30" s="137" t="s">
        <v>51</v>
      </c>
      <c r="C30" s="104">
        <v>38.799999999999997</v>
      </c>
      <c r="D30" s="104">
        <v>30.55</v>
      </c>
      <c r="E30" s="100"/>
    </row>
    <row r="31" spans="1:8" ht="32.25" customHeight="1" x14ac:dyDescent="0.25">
      <c r="A31" s="172" t="s">
        <v>44</v>
      </c>
      <c r="B31" s="76" t="s">
        <v>195</v>
      </c>
      <c r="C31" s="103">
        <f>C32</f>
        <v>20.201000000000001</v>
      </c>
      <c r="D31" s="103">
        <f>D32</f>
        <v>19.149999999999999</v>
      </c>
      <c r="E31" s="100"/>
    </row>
    <row r="32" spans="1:8" ht="15.75" customHeight="1" x14ac:dyDescent="0.25">
      <c r="A32" s="172" t="s">
        <v>196</v>
      </c>
      <c r="B32" s="76" t="s">
        <v>197</v>
      </c>
      <c r="C32" s="103">
        <f>C33</f>
        <v>20.201000000000001</v>
      </c>
      <c r="D32" s="103">
        <f>D33</f>
        <v>19.149999999999999</v>
      </c>
      <c r="E32" s="100"/>
    </row>
    <row r="33" spans="1:9" ht="17.25" customHeight="1" x14ac:dyDescent="0.25">
      <c r="A33" s="160" t="s">
        <v>199</v>
      </c>
      <c r="B33" s="137" t="s">
        <v>180</v>
      </c>
      <c r="C33" s="104">
        <v>20.201000000000001</v>
      </c>
      <c r="D33" s="104">
        <v>19.149999999999999</v>
      </c>
      <c r="E33" s="100"/>
    </row>
    <row r="34" spans="1:9" ht="30" customHeight="1" x14ac:dyDescent="0.25">
      <c r="A34" s="70" t="s">
        <v>47</v>
      </c>
      <c r="B34" s="76" t="s">
        <v>55</v>
      </c>
      <c r="C34" s="103">
        <f>C35+C36</f>
        <v>13.375</v>
      </c>
      <c r="D34" s="103">
        <f>D35+D36</f>
        <v>1</v>
      </c>
      <c r="E34" s="100"/>
    </row>
    <row r="35" spans="1:9" ht="15.75" customHeight="1" x14ac:dyDescent="0.25">
      <c r="A35" s="64" t="s">
        <v>120</v>
      </c>
      <c r="B35" s="15" t="s">
        <v>81</v>
      </c>
      <c r="C35" s="104">
        <v>1</v>
      </c>
      <c r="D35" s="104">
        <v>1</v>
      </c>
      <c r="E35" s="100"/>
    </row>
    <row r="36" spans="1:9" ht="15.75" customHeight="1" x14ac:dyDescent="0.25">
      <c r="A36" s="64" t="s">
        <v>188</v>
      </c>
      <c r="B36" s="137" t="s">
        <v>180</v>
      </c>
      <c r="C36" s="104">
        <v>12.375</v>
      </c>
      <c r="D36" s="104"/>
      <c r="E36" s="100"/>
    </row>
    <row r="37" spans="1:9" ht="31.5" customHeight="1" x14ac:dyDescent="0.25">
      <c r="A37" s="70" t="s">
        <v>61</v>
      </c>
      <c r="B37" s="76" t="s">
        <v>84</v>
      </c>
      <c r="C37" s="103">
        <f>C39+C40+C38+C42+C41</f>
        <v>105.631</v>
      </c>
      <c r="D37" s="103">
        <f>D39+D40+D38+D42+D41</f>
        <v>13.257000000000001</v>
      </c>
      <c r="E37" s="100"/>
    </row>
    <row r="38" spans="1:9" ht="16.5" customHeight="1" x14ac:dyDescent="0.25">
      <c r="A38" s="64" t="s">
        <v>86</v>
      </c>
      <c r="B38" s="15" t="s">
        <v>4</v>
      </c>
      <c r="C38" s="104">
        <v>0</v>
      </c>
      <c r="D38" s="104">
        <v>-3.77</v>
      </c>
      <c r="E38" s="100"/>
    </row>
    <row r="39" spans="1:9" ht="15.75" customHeight="1" x14ac:dyDescent="0.25">
      <c r="A39" s="64" t="s">
        <v>62</v>
      </c>
      <c r="B39" s="15" t="s">
        <v>63</v>
      </c>
      <c r="C39" s="104">
        <v>56.603000000000002</v>
      </c>
      <c r="D39" s="104">
        <v>10.775</v>
      </c>
      <c r="E39" s="100"/>
    </row>
    <row r="40" spans="1:9" ht="15.75" customHeight="1" x14ac:dyDescent="0.25">
      <c r="A40" s="64" t="s">
        <v>78</v>
      </c>
      <c r="B40" s="15" t="s">
        <v>79</v>
      </c>
      <c r="C40" s="104">
        <v>33.799999999999997</v>
      </c>
      <c r="D40" s="104">
        <v>3.4</v>
      </c>
      <c r="E40" s="100"/>
    </row>
    <row r="41" spans="1:9" ht="15.75" customHeight="1" x14ac:dyDescent="0.25">
      <c r="A41" s="64" t="s">
        <v>186</v>
      </c>
      <c r="B41" s="137" t="s">
        <v>180</v>
      </c>
      <c r="C41" s="104">
        <v>9.8879999999999999</v>
      </c>
      <c r="D41" s="104">
        <v>0.83</v>
      </c>
      <c r="E41" s="100"/>
    </row>
    <row r="42" spans="1:9" ht="29.25" customHeight="1" x14ac:dyDescent="0.25">
      <c r="A42" s="64" t="s">
        <v>116</v>
      </c>
      <c r="B42" s="75" t="s">
        <v>20</v>
      </c>
      <c r="C42" s="104">
        <v>5.34</v>
      </c>
      <c r="D42" s="104">
        <v>2.0219999999999998</v>
      </c>
      <c r="E42" s="100"/>
    </row>
    <row r="43" spans="1:9" ht="15" x14ac:dyDescent="0.2">
      <c r="A43" s="64" t="s">
        <v>13</v>
      </c>
      <c r="B43" s="13" t="s">
        <v>2</v>
      </c>
      <c r="C43" s="89">
        <f>C16+C28+C34+C37+C14+C31</f>
        <v>472.39300000000003</v>
      </c>
      <c r="D43" s="89">
        <f>D16+D28+D34+D37+D14+D31</f>
        <v>73.390999999999991</v>
      </c>
      <c r="E43" s="98"/>
      <c r="I43" s="73"/>
    </row>
    <row r="44" spans="1:9" ht="15" x14ac:dyDescent="0.2">
      <c r="A44" s="64"/>
      <c r="B44" s="16" t="s">
        <v>5</v>
      </c>
      <c r="C44" s="12"/>
      <c r="D44" s="12"/>
      <c r="E44" s="20"/>
      <c r="I44" s="1"/>
    </row>
    <row r="45" spans="1:9" ht="15" x14ac:dyDescent="0.25">
      <c r="A45" s="66" t="s">
        <v>8</v>
      </c>
      <c r="B45" s="15" t="s">
        <v>4</v>
      </c>
      <c r="C45" s="88">
        <f>C38+C15</f>
        <v>0</v>
      </c>
      <c r="D45" s="88">
        <f>D38+D15</f>
        <v>-3.74</v>
      </c>
      <c r="E45" s="101"/>
    </row>
    <row r="46" spans="1:9" ht="15" x14ac:dyDescent="0.25">
      <c r="A46" s="66" t="s">
        <v>80</v>
      </c>
      <c r="B46" s="15" t="s">
        <v>81</v>
      </c>
      <c r="C46" s="88">
        <f>C35+C40</f>
        <v>34.799999999999997</v>
      </c>
      <c r="D46" s="88">
        <f>D35+D40</f>
        <v>4.4000000000000004</v>
      </c>
      <c r="E46" s="101"/>
    </row>
    <row r="47" spans="1:9" ht="30" x14ac:dyDescent="0.25">
      <c r="A47" s="147" t="s">
        <v>53</v>
      </c>
      <c r="B47" s="137" t="s">
        <v>54</v>
      </c>
      <c r="C47" s="88">
        <f>C26+C30+C18</f>
        <v>96.699999999999989</v>
      </c>
      <c r="D47" s="88">
        <f>D26+D30+D18</f>
        <v>31.556000000000001</v>
      </c>
      <c r="E47" s="101"/>
    </row>
    <row r="48" spans="1:9" ht="15" x14ac:dyDescent="0.25">
      <c r="A48" s="66" t="s">
        <v>64</v>
      </c>
      <c r="B48" s="15" t="s">
        <v>63</v>
      </c>
      <c r="C48" s="88">
        <f>C39+C24</f>
        <v>65.337000000000003</v>
      </c>
      <c r="D48" s="88">
        <f>D39+D24</f>
        <v>19.509</v>
      </c>
      <c r="E48" s="101"/>
    </row>
    <row r="49" spans="1:9" ht="30" x14ac:dyDescent="0.25">
      <c r="A49" s="66" t="s">
        <v>24</v>
      </c>
      <c r="B49" s="75" t="s">
        <v>20</v>
      </c>
      <c r="C49" s="88">
        <f>C27+C42</f>
        <v>275.55599999999998</v>
      </c>
      <c r="D49" s="88">
        <f>D27+D42</f>
        <v>1.6859999999999997</v>
      </c>
      <c r="E49" s="100"/>
    </row>
    <row r="50" spans="1:9" ht="15" x14ac:dyDescent="0.2">
      <c r="A50" s="176" t="s">
        <v>135</v>
      </c>
      <c r="B50" s="137" t="s">
        <v>136</v>
      </c>
      <c r="C50" s="177">
        <f>C41+C22+C20+C36+C33</f>
        <v>0</v>
      </c>
      <c r="D50" s="177">
        <f>D41+D22+D20+D36+D33</f>
        <v>19.979999999999997</v>
      </c>
      <c r="E50" s="1"/>
    </row>
    <row r="51" spans="1:9" ht="15" x14ac:dyDescent="0.2">
      <c r="A51" s="74"/>
      <c r="B51" s="184"/>
      <c r="C51" s="185"/>
      <c r="D51" s="1"/>
      <c r="E51" s="1"/>
    </row>
    <row r="52" spans="1:9" x14ac:dyDescent="0.2">
      <c r="B52" s="2"/>
      <c r="C52" s="1"/>
      <c r="D52" s="1"/>
      <c r="E52" s="1"/>
    </row>
    <row r="53" spans="1:9" x14ac:dyDescent="0.2">
      <c r="B53" s="2"/>
      <c r="C53" s="1"/>
      <c r="D53" s="1"/>
      <c r="E53" s="1"/>
    </row>
    <row r="55" spans="1:9" x14ac:dyDescent="0.2">
      <c r="C55" s="1"/>
      <c r="D55" s="1"/>
      <c r="E55" s="1"/>
    </row>
    <row r="57" spans="1:9" ht="15.75" customHeight="1" x14ac:dyDescent="0.2"/>
    <row r="64" spans="1:9" x14ac:dyDescent="0.2">
      <c r="I64" s="9"/>
    </row>
    <row r="67" spans="9:9" x14ac:dyDescent="0.2">
      <c r="I67" s="9"/>
    </row>
    <row r="68" spans="9:9" ht="30" customHeight="1" x14ac:dyDescent="0.2">
      <c r="I68" s="71"/>
    </row>
    <row r="69" spans="9:9" x14ac:dyDescent="0.2">
      <c r="I69" s="7"/>
    </row>
    <row r="70" spans="9:9" x14ac:dyDescent="0.2">
      <c r="I70" s="71"/>
    </row>
    <row r="74" spans="9:9" ht="30" customHeight="1" x14ac:dyDescent="0.2"/>
    <row r="88" ht="18" customHeight="1" x14ac:dyDescent="0.2"/>
    <row r="90" ht="15" customHeight="1" x14ac:dyDescent="0.2"/>
    <row r="96" ht="16.5" customHeight="1" x14ac:dyDescent="0.2"/>
    <row r="97" ht="16.5" customHeight="1" x14ac:dyDescent="0.2"/>
    <row r="100" ht="17.25" customHeight="1" x14ac:dyDescent="0.2"/>
    <row r="103" ht="16.5" customHeight="1" x14ac:dyDescent="0.2"/>
    <row r="108" ht="15.75" customHeight="1" x14ac:dyDescent="0.2"/>
    <row r="112" ht="30" customHeight="1" x14ac:dyDescent="0.2"/>
    <row r="126" spans="10:10" x14ac:dyDescent="0.2">
      <c r="J126" s="8"/>
    </row>
    <row r="133" ht="30" customHeight="1" x14ac:dyDescent="0.2"/>
    <row r="134"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4"/>
  <sheetViews>
    <sheetView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8" ht="15" x14ac:dyDescent="0.25">
      <c r="A1" s="6"/>
      <c r="B1" s="6"/>
      <c r="C1" s="65" t="s">
        <v>0</v>
      </c>
      <c r="D1" s="65"/>
      <c r="E1" s="65"/>
      <c r="F1" s="6"/>
    </row>
    <row r="2" spans="1:8" ht="16.5" customHeight="1" x14ac:dyDescent="0.25">
      <c r="A2" s="6"/>
      <c r="B2" s="6"/>
      <c r="C2" s="65" t="s">
        <v>219</v>
      </c>
      <c r="D2" s="65"/>
      <c r="E2" s="65"/>
      <c r="F2" s="6"/>
    </row>
    <row r="3" spans="1:8" ht="15" x14ac:dyDescent="0.25">
      <c r="A3" s="6"/>
      <c r="B3" s="6"/>
      <c r="C3" s="65" t="s">
        <v>43</v>
      </c>
      <c r="D3" s="65"/>
      <c r="E3" s="65"/>
      <c r="F3" s="6"/>
    </row>
    <row r="4" spans="1:8" x14ac:dyDescent="0.2">
      <c r="A4" s="3"/>
      <c r="B4" s="3"/>
      <c r="C4" s="3"/>
      <c r="D4" s="3"/>
      <c r="E4" s="3"/>
      <c r="F4" s="3"/>
    </row>
    <row r="5" spans="1:8" ht="30" customHeight="1" x14ac:dyDescent="0.25">
      <c r="A5" s="192" t="s">
        <v>49</v>
      </c>
      <c r="B5" s="192"/>
      <c r="C5" s="192"/>
      <c r="D5" s="192"/>
      <c r="E5" s="3"/>
      <c r="F5" s="3"/>
      <c r="G5" s="3"/>
      <c r="H5" s="3"/>
    </row>
    <row r="6" spans="1:8" ht="15.75" customHeight="1" x14ac:dyDescent="0.25">
      <c r="A6" s="62"/>
      <c r="B6" s="62"/>
      <c r="C6" s="62"/>
      <c r="D6" s="62"/>
      <c r="E6" s="62"/>
      <c r="F6" s="62"/>
    </row>
    <row r="7" spans="1:8" ht="15" customHeight="1" x14ac:dyDescent="0.25">
      <c r="A7" s="11"/>
      <c r="B7" s="11"/>
      <c r="C7" s="11"/>
      <c r="D7" s="55" t="s">
        <v>12</v>
      </c>
      <c r="E7" s="193"/>
      <c r="F7" s="194"/>
    </row>
    <row r="8" spans="1:8" ht="39.75" customHeight="1" x14ac:dyDescent="0.25">
      <c r="A8" s="75" t="s">
        <v>35</v>
      </c>
      <c r="B8" s="112" t="s">
        <v>17</v>
      </c>
      <c r="C8" s="78" t="s">
        <v>3</v>
      </c>
      <c r="D8" s="94" t="s">
        <v>26</v>
      </c>
    </row>
    <row r="9" spans="1:8" ht="13.5" customHeight="1" x14ac:dyDescent="0.25">
      <c r="A9" s="111">
        <v>1</v>
      </c>
      <c r="B9" s="111">
        <v>2</v>
      </c>
      <c r="C9" s="113">
        <v>3</v>
      </c>
      <c r="D9" s="111">
        <v>4</v>
      </c>
    </row>
    <row r="10" spans="1:8" ht="13.5" customHeight="1" x14ac:dyDescent="0.25">
      <c r="A10" s="179" t="s">
        <v>56</v>
      </c>
      <c r="B10" s="180" t="s">
        <v>145</v>
      </c>
      <c r="C10" s="113"/>
      <c r="D10" s="111"/>
    </row>
    <row r="11" spans="1:8" ht="15" customHeight="1" x14ac:dyDescent="0.25">
      <c r="A11" s="179"/>
      <c r="B11" s="155" t="s">
        <v>7</v>
      </c>
      <c r="C11" s="113"/>
      <c r="D11" s="111"/>
    </row>
    <row r="12" spans="1:8" ht="17.25" customHeight="1" x14ac:dyDescent="0.25">
      <c r="A12" s="130" t="s">
        <v>144</v>
      </c>
      <c r="B12" s="178" t="s">
        <v>142</v>
      </c>
      <c r="C12" s="148">
        <v>1.5</v>
      </c>
      <c r="D12" s="148">
        <v>0</v>
      </c>
    </row>
    <row r="13" spans="1:8" ht="17.25" customHeight="1" x14ac:dyDescent="0.25">
      <c r="A13" s="130" t="s">
        <v>156</v>
      </c>
      <c r="B13" s="93" t="s">
        <v>157</v>
      </c>
      <c r="C13" s="148">
        <v>3</v>
      </c>
      <c r="D13" s="148">
        <v>2.44</v>
      </c>
    </row>
    <row r="14" spans="1:8" ht="17.25" customHeight="1" x14ac:dyDescent="0.25">
      <c r="A14" s="130" t="s">
        <v>214</v>
      </c>
      <c r="B14" s="93" t="s">
        <v>215</v>
      </c>
      <c r="C14" s="148">
        <v>0</v>
      </c>
      <c r="D14" s="148">
        <v>-0.1</v>
      </c>
    </row>
    <row r="15" spans="1:8" ht="16.5" customHeight="1" x14ac:dyDescent="0.25">
      <c r="A15" s="130"/>
      <c r="B15" s="173" t="s">
        <v>148</v>
      </c>
      <c r="C15" s="139">
        <f>C12+C13+C14</f>
        <v>4.5</v>
      </c>
      <c r="D15" s="139">
        <f>D12+D13+D14</f>
        <v>2.34</v>
      </c>
    </row>
    <row r="16" spans="1:8" ht="16.5" customHeight="1" x14ac:dyDescent="0.25">
      <c r="A16" s="122" t="s">
        <v>16</v>
      </c>
      <c r="B16" s="82" t="s">
        <v>146</v>
      </c>
      <c r="C16" s="113"/>
      <c r="D16" s="111"/>
    </row>
    <row r="17" spans="1:4" ht="15.75" customHeight="1" x14ac:dyDescent="0.25">
      <c r="A17" s="130"/>
      <c r="B17" s="181" t="s">
        <v>147</v>
      </c>
      <c r="C17" s="113"/>
      <c r="D17" s="111"/>
    </row>
    <row r="18" spans="1:4" ht="15.75" customHeight="1" x14ac:dyDescent="0.25">
      <c r="A18" s="130" t="s">
        <v>66</v>
      </c>
      <c r="B18" s="175" t="s">
        <v>140</v>
      </c>
      <c r="C18" s="148">
        <v>38.799999999999997</v>
      </c>
      <c r="D18" s="148">
        <v>30.55</v>
      </c>
    </row>
    <row r="19" spans="1:4" ht="17.25" customHeight="1" x14ac:dyDescent="0.25">
      <c r="A19" s="130"/>
      <c r="B19" s="80" t="s">
        <v>148</v>
      </c>
      <c r="C19" s="139">
        <f>C18</f>
        <v>38.799999999999997</v>
      </c>
      <c r="D19" s="139">
        <f>D18</f>
        <v>30.55</v>
      </c>
    </row>
    <row r="20" spans="1:4" ht="15.75" x14ac:dyDescent="0.25">
      <c r="A20" s="122" t="s">
        <v>44</v>
      </c>
      <c r="B20" s="123" t="s">
        <v>45</v>
      </c>
      <c r="C20" s="124"/>
      <c r="D20" s="125"/>
    </row>
    <row r="21" spans="1:4" ht="14.25" x14ac:dyDescent="0.2">
      <c r="A21" s="126"/>
      <c r="B21" s="127" t="s">
        <v>7</v>
      </c>
      <c r="C21" s="128"/>
      <c r="D21" s="129"/>
    </row>
    <row r="22" spans="1:4" ht="16.5" customHeight="1" x14ac:dyDescent="0.25">
      <c r="A22" s="130" t="s">
        <v>159</v>
      </c>
      <c r="B22" s="93" t="s">
        <v>160</v>
      </c>
      <c r="C22" s="133">
        <v>-35.200000000000003</v>
      </c>
      <c r="D22" s="133">
        <v>-1.3340000000000001</v>
      </c>
    </row>
    <row r="23" spans="1:4" ht="16.5" customHeight="1" x14ac:dyDescent="0.25">
      <c r="A23" s="130" t="s">
        <v>210</v>
      </c>
      <c r="B23" s="93" t="s">
        <v>211</v>
      </c>
      <c r="C23" s="191">
        <v>88.6</v>
      </c>
      <c r="D23" s="191"/>
    </row>
    <row r="24" spans="1:4" ht="16.5" customHeight="1" x14ac:dyDescent="0.25">
      <c r="A24" s="131"/>
      <c r="B24" s="132" t="s">
        <v>46</v>
      </c>
      <c r="C24" s="136">
        <f>C22+C23</f>
        <v>53.399999999999991</v>
      </c>
      <c r="D24" s="136">
        <f>D22+D23</f>
        <v>-1.3340000000000001</v>
      </c>
    </row>
    <row r="25" spans="1:4" ht="14.25" x14ac:dyDescent="0.2">
      <c r="A25" s="134"/>
      <c r="B25" s="57" t="s">
        <v>48</v>
      </c>
      <c r="C25" s="135">
        <f>C24+C19+C15</f>
        <v>96.699999999999989</v>
      </c>
      <c r="D25" s="135">
        <f>D24+D19+D15</f>
        <v>31.556000000000001</v>
      </c>
    </row>
    <row r="26" spans="1:4" x14ac:dyDescent="0.2">
      <c r="B26" s="83"/>
      <c r="C26" s="83"/>
    </row>
    <row r="28" spans="1:4" ht="30" customHeight="1" x14ac:dyDescent="0.2"/>
    <row r="33" spans="10:10" x14ac:dyDescent="0.2">
      <c r="J33" s="8"/>
    </row>
    <row r="34" spans="10:10" ht="30" customHeight="1" x14ac:dyDescent="0.2"/>
    <row r="48" spans="10:10" ht="18" customHeight="1" x14ac:dyDescent="0.2"/>
    <row r="50" ht="15" customHeight="1" x14ac:dyDescent="0.2"/>
    <row r="56" ht="16.5" customHeight="1" x14ac:dyDescent="0.2"/>
    <row r="57" ht="16.5" customHeight="1" x14ac:dyDescent="0.2"/>
    <row r="60" ht="17.25" customHeight="1" x14ac:dyDescent="0.2"/>
    <row r="63" ht="16.5" customHeight="1" x14ac:dyDescent="0.2"/>
    <row r="68" ht="15.75" customHeight="1" x14ac:dyDescent="0.2"/>
    <row r="72" ht="30" customHeight="1" x14ac:dyDescent="0.2"/>
    <row r="93" ht="30" customHeight="1" x14ac:dyDescent="0.2"/>
    <row r="94"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11"/>
  <sheetViews>
    <sheetView zoomScale="130" zoomScaleNormal="130" workbookViewId="0">
      <selection activeCell="H7" sqref="H7"/>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219</v>
      </c>
      <c r="D2" s="65"/>
      <c r="E2" s="65"/>
      <c r="F2" s="6"/>
    </row>
    <row r="3" spans="1:6" ht="15" x14ac:dyDescent="0.25">
      <c r="A3" s="6"/>
      <c r="B3" s="6"/>
      <c r="C3" s="65" t="s">
        <v>57</v>
      </c>
      <c r="D3" s="65"/>
      <c r="E3" s="65"/>
      <c r="F3" s="6"/>
    </row>
    <row r="4" spans="1:6" x14ac:dyDescent="0.2">
      <c r="A4" s="3"/>
      <c r="B4" s="3"/>
      <c r="C4" s="3"/>
      <c r="D4" s="3"/>
      <c r="E4" s="3"/>
      <c r="F4" s="3"/>
    </row>
    <row r="5" spans="1:6" ht="15.75" customHeight="1" x14ac:dyDescent="0.25">
      <c r="A5" s="192" t="s">
        <v>58</v>
      </c>
      <c r="B5" s="192"/>
      <c r="C5" s="192"/>
      <c r="D5" s="192"/>
      <c r="E5" s="120"/>
      <c r="F5" s="120"/>
    </row>
    <row r="6" spans="1:6" ht="15.75" customHeight="1" x14ac:dyDescent="0.25">
      <c r="A6" s="192"/>
      <c r="B6" s="192"/>
      <c r="C6" s="192"/>
      <c r="D6" s="192"/>
      <c r="E6" s="109"/>
      <c r="F6" s="109"/>
    </row>
    <row r="7" spans="1:6" ht="15.75" customHeight="1" x14ac:dyDescent="0.25">
      <c r="A7" s="62"/>
      <c r="B7" s="62"/>
      <c r="C7" s="62"/>
      <c r="D7" s="62"/>
      <c r="E7" s="62"/>
      <c r="F7" s="62"/>
    </row>
    <row r="8" spans="1:6" ht="15" customHeight="1" x14ac:dyDescent="0.25">
      <c r="A8" s="11"/>
      <c r="B8" s="11"/>
      <c r="C8" s="11"/>
      <c r="D8" s="55" t="s">
        <v>12</v>
      </c>
      <c r="E8" s="193"/>
      <c r="F8" s="194"/>
    </row>
    <row r="9" spans="1:6" ht="13.5" customHeight="1" x14ac:dyDescent="0.2">
      <c r="A9" s="199" t="s">
        <v>9</v>
      </c>
      <c r="B9" s="199" t="s">
        <v>17</v>
      </c>
      <c r="C9" s="204" t="s">
        <v>2</v>
      </c>
      <c r="D9" s="201" t="s">
        <v>29</v>
      </c>
    </row>
    <row r="10" spans="1:6" ht="18.75" customHeight="1" x14ac:dyDescent="0.2">
      <c r="A10" s="199"/>
      <c r="B10" s="199"/>
      <c r="C10" s="205"/>
      <c r="D10" s="202"/>
    </row>
    <row r="11" spans="1:6" ht="15" customHeight="1" x14ac:dyDescent="0.2">
      <c r="A11" s="199"/>
      <c r="B11" s="199"/>
      <c r="C11" s="206"/>
      <c r="D11" s="203"/>
    </row>
    <row r="12" spans="1:6" x14ac:dyDescent="0.2">
      <c r="A12" s="153">
        <v>1</v>
      </c>
      <c r="B12" s="153">
        <v>2</v>
      </c>
      <c r="C12" s="153">
        <v>3</v>
      </c>
      <c r="D12" s="153">
        <v>4</v>
      </c>
    </row>
    <row r="13" spans="1:6" ht="15" x14ac:dyDescent="0.25">
      <c r="A13" s="111">
        <v>1</v>
      </c>
      <c r="B13" s="145" t="s">
        <v>59</v>
      </c>
      <c r="C13" s="138">
        <v>4.1440000000000001</v>
      </c>
      <c r="D13" s="138">
        <v>4.1440000000000001</v>
      </c>
    </row>
    <row r="14" spans="1:6" ht="15" x14ac:dyDescent="0.25">
      <c r="A14" s="94">
        <v>2</v>
      </c>
      <c r="B14" s="93" t="s">
        <v>91</v>
      </c>
      <c r="C14" s="138">
        <v>7.7990000000000004</v>
      </c>
      <c r="D14" s="138"/>
    </row>
    <row r="15" spans="1:6" ht="15" x14ac:dyDescent="0.25">
      <c r="A15" s="111">
        <v>3</v>
      </c>
      <c r="B15" s="93" t="s">
        <v>92</v>
      </c>
      <c r="C15" s="138">
        <v>4.4960000000000004</v>
      </c>
      <c r="D15" s="138">
        <v>3.496</v>
      </c>
    </row>
    <row r="16" spans="1:6" ht="15" x14ac:dyDescent="0.25">
      <c r="A16" s="94">
        <v>4</v>
      </c>
      <c r="B16" s="93" t="s">
        <v>93</v>
      </c>
      <c r="C16" s="138">
        <v>3.7839999999999998</v>
      </c>
      <c r="D16" s="138">
        <v>5.6040000000000001</v>
      </c>
      <c r="E16" s="72"/>
    </row>
    <row r="17" spans="1:6" ht="15" x14ac:dyDescent="0.25">
      <c r="A17" s="111">
        <v>5</v>
      </c>
      <c r="B17" s="93" t="s">
        <v>88</v>
      </c>
      <c r="C17" s="138">
        <v>4.17</v>
      </c>
      <c r="D17" s="138">
        <v>4.17</v>
      </c>
    </row>
    <row r="18" spans="1:6" ht="15" x14ac:dyDescent="0.25">
      <c r="A18" s="94">
        <v>6</v>
      </c>
      <c r="B18" s="93" t="s">
        <v>105</v>
      </c>
      <c r="C18" s="138">
        <v>1.716</v>
      </c>
      <c r="D18" s="138">
        <v>1.716</v>
      </c>
    </row>
    <row r="19" spans="1:6" ht="15" x14ac:dyDescent="0.25">
      <c r="A19" s="111">
        <v>7</v>
      </c>
      <c r="B19" s="93" t="s">
        <v>94</v>
      </c>
      <c r="C19" s="138">
        <v>3.0209999999999999</v>
      </c>
      <c r="D19" s="138">
        <v>-15.478999999999999</v>
      </c>
      <c r="E19" s="72"/>
    </row>
    <row r="20" spans="1:6" ht="15" x14ac:dyDescent="0.25">
      <c r="A20" s="94">
        <v>8</v>
      </c>
      <c r="B20" s="81" t="s">
        <v>95</v>
      </c>
      <c r="C20" s="138">
        <v>1.2869999999999999</v>
      </c>
      <c r="D20" s="138">
        <v>-8.83</v>
      </c>
    </row>
    <row r="21" spans="1:6" ht="30" x14ac:dyDescent="0.25">
      <c r="A21" s="152">
        <v>9</v>
      </c>
      <c r="B21" s="93" t="s">
        <v>83</v>
      </c>
      <c r="C21" s="148">
        <v>1.665</v>
      </c>
      <c r="D21" s="148"/>
    </row>
    <row r="22" spans="1:6" ht="15" x14ac:dyDescent="0.25">
      <c r="A22" s="94">
        <v>10</v>
      </c>
      <c r="B22" s="93" t="s">
        <v>96</v>
      </c>
      <c r="C22" s="138">
        <v>0.88400000000000001</v>
      </c>
      <c r="D22" s="138">
        <v>0.442</v>
      </c>
    </row>
    <row r="23" spans="1:6" ht="15" x14ac:dyDescent="0.25">
      <c r="A23" s="111">
        <v>11</v>
      </c>
      <c r="B23" s="93" t="s">
        <v>97</v>
      </c>
      <c r="C23" s="138">
        <v>1.6040000000000001</v>
      </c>
      <c r="D23" s="138"/>
    </row>
    <row r="24" spans="1:6" ht="15" x14ac:dyDescent="0.25">
      <c r="A24" s="94">
        <v>12</v>
      </c>
      <c r="B24" s="93" t="s">
        <v>106</v>
      </c>
      <c r="C24" s="138">
        <v>1.69</v>
      </c>
      <c r="D24" s="138">
        <v>1.69</v>
      </c>
    </row>
    <row r="25" spans="1:6" ht="15" x14ac:dyDescent="0.25">
      <c r="A25" s="111">
        <v>13</v>
      </c>
      <c r="B25" s="93" t="s">
        <v>87</v>
      </c>
      <c r="C25" s="138">
        <v>3.2949999999999999</v>
      </c>
      <c r="D25" s="138">
        <v>3.2949999999999999</v>
      </c>
    </row>
    <row r="26" spans="1:6" ht="15" x14ac:dyDescent="0.25">
      <c r="A26" s="94">
        <v>14</v>
      </c>
      <c r="B26" s="93" t="s">
        <v>183</v>
      </c>
      <c r="C26" s="138">
        <v>2.2389999999999999</v>
      </c>
      <c r="D26" s="138">
        <v>2.2389999999999999</v>
      </c>
    </row>
    <row r="27" spans="1:6" ht="15" x14ac:dyDescent="0.25">
      <c r="A27" s="111">
        <v>15</v>
      </c>
      <c r="B27" s="93" t="s">
        <v>184</v>
      </c>
      <c r="C27" s="138">
        <v>1.9990000000000001</v>
      </c>
      <c r="D27" s="138"/>
    </row>
    <row r="28" spans="1:6" ht="15" x14ac:dyDescent="0.25">
      <c r="A28" s="111">
        <v>17</v>
      </c>
      <c r="B28" s="93" t="s">
        <v>100</v>
      </c>
      <c r="C28" s="138">
        <v>4.5220000000000002</v>
      </c>
      <c r="D28" s="138"/>
    </row>
    <row r="29" spans="1:6" ht="15" x14ac:dyDescent="0.25">
      <c r="A29" s="111">
        <v>18</v>
      </c>
      <c r="B29" s="93" t="s">
        <v>101</v>
      </c>
      <c r="C29" s="138">
        <v>2.016</v>
      </c>
      <c r="D29" s="138">
        <v>2.016</v>
      </c>
    </row>
    <row r="30" spans="1:6" ht="15" x14ac:dyDescent="0.25">
      <c r="A30" s="111">
        <v>19</v>
      </c>
      <c r="B30" s="93" t="s">
        <v>185</v>
      </c>
      <c r="C30" s="138">
        <v>6.2720000000000002</v>
      </c>
      <c r="D30" s="138">
        <v>6.2720000000000002</v>
      </c>
      <c r="E30" s="150"/>
    </row>
    <row r="31" spans="1:6" ht="45" x14ac:dyDescent="0.25">
      <c r="A31" s="146">
        <v>20</v>
      </c>
      <c r="B31" s="93" t="s">
        <v>85</v>
      </c>
      <c r="C31" s="138">
        <v>8.734</v>
      </c>
      <c r="D31" s="138">
        <v>8.734</v>
      </c>
      <c r="F31" s="150"/>
    </row>
    <row r="32" spans="1:6" ht="14.25" x14ac:dyDescent="0.2">
      <c r="A32" s="69">
        <v>22</v>
      </c>
      <c r="B32" s="80" t="s">
        <v>60</v>
      </c>
      <c r="C32" s="85">
        <f>SUM(C13:C31)</f>
        <v>65.336999999999989</v>
      </c>
      <c r="D32" s="85">
        <f>SUM(D13:D31)</f>
        <v>19.509000000000004</v>
      </c>
    </row>
    <row r="33" spans="2:4" ht="15" x14ac:dyDescent="0.2">
      <c r="B33" s="114"/>
      <c r="C33" s="115"/>
      <c r="D33" s="90"/>
    </row>
    <row r="45" spans="2:4" ht="30" customHeight="1" x14ac:dyDescent="0.2"/>
    <row r="50" spans="10:10" x14ac:dyDescent="0.2">
      <c r="J50" s="8"/>
    </row>
    <row r="51" spans="10:10" ht="30" customHeight="1" x14ac:dyDescent="0.2"/>
    <row r="65" ht="18" customHeight="1" x14ac:dyDescent="0.2"/>
    <row r="67" ht="15" customHeight="1" x14ac:dyDescent="0.2"/>
    <row r="73" ht="16.5" customHeight="1" x14ac:dyDescent="0.2"/>
    <row r="74" ht="16.5" customHeight="1" x14ac:dyDescent="0.2"/>
    <row r="77" ht="17.25" customHeight="1" x14ac:dyDescent="0.2"/>
    <row r="80" ht="16.5" customHeight="1" x14ac:dyDescent="0.2"/>
    <row r="85" ht="15.75" customHeight="1" x14ac:dyDescent="0.2"/>
    <row r="89" ht="30" customHeight="1" x14ac:dyDescent="0.2"/>
    <row r="110" ht="30" customHeight="1" x14ac:dyDescent="0.2"/>
    <row r="111"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4"/>
  <sheetViews>
    <sheetView zoomScale="130" zoomScaleNormal="130" workbookViewId="0">
      <selection activeCell="H8" sqref="H8"/>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7" ht="15" x14ac:dyDescent="0.25">
      <c r="A1" s="6"/>
      <c r="B1" s="6"/>
      <c r="C1" s="65" t="s">
        <v>0</v>
      </c>
      <c r="D1" s="65"/>
      <c r="E1" s="65"/>
      <c r="F1" s="6"/>
    </row>
    <row r="2" spans="1:7" ht="16.5" customHeight="1" x14ac:dyDescent="0.25">
      <c r="A2" s="6"/>
      <c r="B2" s="6"/>
      <c r="C2" s="65" t="s">
        <v>219</v>
      </c>
      <c r="D2" s="65"/>
      <c r="E2" s="65"/>
      <c r="F2" s="6"/>
    </row>
    <row r="3" spans="1:7" ht="15" x14ac:dyDescent="0.25">
      <c r="A3" s="6"/>
      <c r="B3" s="6"/>
      <c r="C3" s="65" t="s">
        <v>75</v>
      </c>
      <c r="D3" s="65"/>
      <c r="E3" s="65"/>
      <c r="F3" s="6"/>
    </row>
    <row r="4" spans="1:7" x14ac:dyDescent="0.2">
      <c r="A4" s="3"/>
      <c r="B4" s="3"/>
      <c r="C4" s="3"/>
      <c r="D4" s="3"/>
      <c r="E4" s="3"/>
      <c r="F4" s="3"/>
    </row>
    <row r="5" spans="1:7" ht="15.75" customHeight="1" x14ac:dyDescent="0.25">
      <c r="A5" s="120"/>
      <c r="B5" s="192" t="s">
        <v>77</v>
      </c>
      <c r="C5" s="192"/>
      <c r="D5" s="192"/>
      <c r="E5" s="120"/>
      <c r="F5" s="120"/>
      <c r="G5" s="120"/>
    </row>
    <row r="6" spans="1:7" ht="15.75" customHeight="1" x14ac:dyDescent="0.25">
      <c r="A6" s="120"/>
      <c r="B6" s="192" t="s">
        <v>76</v>
      </c>
      <c r="C6" s="192"/>
      <c r="D6" s="192"/>
      <c r="E6" s="109"/>
      <c r="F6" s="109"/>
    </row>
    <row r="7" spans="1:7" ht="15.75" customHeight="1" x14ac:dyDescent="0.25">
      <c r="A7" s="62"/>
      <c r="B7" s="62"/>
      <c r="C7" s="62"/>
      <c r="D7" s="62"/>
      <c r="E7" s="62"/>
      <c r="F7" s="62"/>
    </row>
    <row r="8" spans="1:7" ht="15" customHeight="1" x14ac:dyDescent="0.25">
      <c r="A8" s="11"/>
      <c r="B8" s="11"/>
      <c r="C8" s="11"/>
      <c r="D8" s="55" t="s">
        <v>12</v>
      </c>
      <c r="E8" s="193"/>
      <c r="F8" s="193"/>
    </row>
    <row r="9" spans="1:7" ht="13.5" customHeight="1" x14ac:dyDescent="0.2">
      <c r="A9" s="201" t="s">
        <v>9</v>
      </c>
      <c r="B9" s="201" t="s">
        <v>17</v>
      </c>
      <c r="C9" s="201" t="s">
        <v>2</v>
      </c>
      <c r="D9" s="201" t="s">
        <v>29</v>
      </c>
    </row>
    <row r="10" spans="1:7" ht="18.75" customHeight="1" x14ac:dyDescent="0.2">
      <c r="A10" s="202"/>
      <c r="B10" s="202"/>
      <c r="C10" s="202"/>
      <c r="D10" s="202"/>
    </row>
    <row r="11" spans="1:7" ht="15" customHeight="1" x14ac:dyDescent="0.2">
      <c r="A11" s="203"/>
      <c r="B11" s="203"/>
      <c r="C11" s="203"/>
      <c r="D11" s="203"/>
    </row>
    <row r="12" spans="1:7" x14ac:dyDescent="0.2">
      <c r="A12" s="68">
        <v>1</v>
      </c>
      <c r="B12" s="68">
        <v>2</v>
      </c>
      <c r="C12" s="68">
        <v>3</v>
      </c>
      <c r="D12" s="68">
        <v>4</v>
      </c>
    </row>
    <row r="13" spans="1:7" ht="14.25" x14ac:dyDescent="0.2">
      <c r="A13" s="77">
        <v>1</v>
      </c>
      <c r="B13" s="187" t="s">
        <v>59</v>
      </c>
      <c r="C13" s="85">
        <f>C14</f>
        <v>0</v>
      </c>
      <c r="D13" s="85">
        <f>D14</f>
        <v>-8.4000000000000005E-2</v>
      </c>
    </row>
    <row r="14" spans="1:7" ht="30" x14ac:dyDescent="0.25">
      <c r="A14" s="68"/>
      <c r="B14" s="79" t="s">
        <v>194</v>
      </c>
      <c r="C14" s="148">
        <v>0</v>
      </c>
      <c r="D14" s="111">
        <v>-8.4000000000000005E-2</v>
      </c>
    </row>
    <row r="15" spans="1:7" ht="14.25" x14ac:dyDescent="0.2">
      <c r="A15" s="77">
        <v>3</v>
      </c>
      <c r="B15" s="80" t="s">
        <v>92</v>
      </c>
      <c r="C15" s="85">
        <f>C16+C17</f>
        <v>12.911999999999999</v>
      </c>
      <c r="D15" s="85">
        <f>D16+D17</f>
        <v>0.70199999999999996</v>
      </c>
    </row>
    <row r="16" spans="1:7" ht="30" x14ac:dyDescent="0.25">
      <c r="A16" s="78"/>
      <c r="B16" s="75" t="s">
        <v>187</v>
      </c>
      <c r="C16" s="148">
        <v>0.71199999999999997</v>
      </c>
      <c r="D16" s="148">
        <v>0.70199999999999996</v>
      </c>
    </row>
    <row r="17" spans="1:10" ht="15" x14ac:dyDescent="0.2">
      <c r="A17" s="78"/>
      <c r="B17" s="79" t="s">
        <v>117</v>
      </c>
      <c r="C17" s="138">
        <v>12.2</v>
      </c>
      <c r="D17" s="138"/>
    </row>
    <row r="18" spans="1:10" ht="14.25" x14ac:dyDescent="0.2">
      <c r="A18" s="77">
        <v>4</v>
      </c>
      <c r="B18" s="80" t="s">
        <v>93</v>
      </c>
      <c r="C18" s="85">
        <f>C19</f>
        <v>0</v>
      </c>
      <c r="D18" s="85">
        <f>D19</f>
        <v>5.3</v>
      </c>
    </row>
    <row r="19" spans="1:10" ht="15" x14ac:dyDescent="0.2">
      <c r="A19" s="78"/>
      <c r="B19" s="79" t="s">
        <v>33</v>
      </c>
      <c r="C19" s="138">
        <v>0</v>
      </c>
      <c r="D19" s="138">
        <v>5.3</v>
      </c>
    </row>
    <row r="20" spans="1:10" ht="14.25" x14ac:dyDescent="0.2">
      <c r="A20" s="77">
        <v>5</v>
      </c>
      <c r="B20" s="80" t="s">
        <v>88</v>
      </c>
      <c r="C20" s="85">
        <f>C21</f>
        <v>2.8</v>
      </c>
      <c r="D20" s="85">
        <f>D21</f>
        <v>0</v>
      </c>
    </row>
    <row r="21" spans="1:10" ht="15" x14ac:dyDescent="0.2">
      <c r="A21" s="78"/>
      <c r="B21" s="79" t="s">
        <v>117</v>
      </c>
      <c r="C21" s="138">
        <v>2.8</v>
      </c>
      <c r="D21" s="138"/>
    </row>
    <row r="22" spans="1:10" ht="14.25" x14ac:dyDescent="0.2">
      <c r="A22" s="77">
        <v>7</v>
      </c>
      <c r="B22" s="80" t="s">
        <v>94</v>
      </c>
      <c r="C22" s="135">
        <f>C23</f>
        <v>0</v>
      </c>
      <c r="D22" s="135">
        <f>D23</f>
        <v>-4.5999999999999996</v>
      </c>
    </row>
    <row r="23" spans="1:10" ht="15" x14ac:dyDescent="0.25">
      <c r="A23" s="78"/>
      <c r="B23" s="79" t="s">
        <v>33</v>
      </c>
      <c r="C23" s="95">
        <v>0</v>
      </c>
      <c r="D23" s="95">
        <v>-4.5999999999999996</v>
      </c>
    </row>
    <row r="24" spans="1:10" ht="16.5" customHeight="1" x14ac:dyDescent="0.2">
      <c r="A24" s="155">
        <v>8</v>
      </c>
      <c r="B24" s="80" t="s">
        <v>95</v>
      </c>
      <c r="C24" s="135">
        <f>C25+C26</f>
        <v>3.3</v>
      </c>
      <c r="D24" s="135">
        <f>D25+D26</f>
        <v>-1.5699999999999998</v>
      </c>
    </row>
    <row r="25" spans="1:10" ht="15" x14ac:dyDescent="0.25">
      <c r="A25" s="78"/>
      <c r="B25" s="79" t="s">
        <v>33</v>
      </c>
      <c r="C25" s="95">
        <v>0</v>
      </c>
      <c r="D25" s="95">
        <v>-0.97</v>
      </c>
    </row>
    <row r="26" spans="1:10" ht="15" x14ac:dyDescent="0.25">
      <c r="A26" s="78"/>
      <c r="B26" s="79" t="s">
        <v>117</v>
      </c>
      <c r="C26" s="95">
        <v>3.3</v>
      </c>
      <c r="D26" s="95">
        <v>-0.6</v>
      </c>
    </row>
    <row r="27" spans="1:10" ht="14.25" x14ac:dyDescent="0.2">
      <c r="A27" s="77">
        <v>11</v>
      </c>
      <c r="B27" s="80" t="s">
        <v>97</v>
      </c>
      <c r="C27" s="135">
        <f>C28</f>
        <v>0.71199999999999997</v>
      </c>
      <c r="D27" s="135">
        <f>D28</f>
        <v>0.70199999999999996</v>
      </c>
      <c r="J27" s="8"/>
    </row>
    <row r="28" spans="1:10" ht="31.5" customHeight="1" x14ac:dyDescent="0.25">
      <c r="A28" s="78"/>
      <c r="B28" s="75" t="s">
        <v>187</v>
      </c>
      <c r="C28" s="95">
        <v>0.71199999999999997</v>
      </c>
      <c r="D28" s="95">
        <v>0.70199999999999996</v>
      </c>
    </row>
    <row r="29" spans="1:10" ht="14.25" x14ac:dyDescent="0.2">
      <c r="A29" s="77">
        <v>13</v>
      </c>
      <c r="B29" s="80" t="s">
        <v>87</v>
      </c>
      <c r="C29" s="135">
        <f>C30</f>
        <v>2.1360000000000001</v>
      </c>
      <c r="D29" s="135">
        <f>D30</f>
        <v>0</v>
      </c>
    </row>
    <row r="30" spans="1:10" ht="30" x14ac:dyDescent="0.25">
      <c r="A30" s="78"/>
      <c r="B30" s="75" t="s">
        <v>187</v>
      </c>
      <c r="C30" s="95">
        <v>2.1360000000000001</v>
      </c>
      <c r="D30" s="95"/>
      <c r="E30" s="72"/>
      <c r="F30" s="9"/>
    </row>
    <row r="31" spans="1:10" ht="14.25" x14ac:dyDescent="0.2">
      <c r="A31" s="77">
        <v>14</v>
      </c>
      <c r="B31" s="80" t="s">
        <v>98</v>
      </c>
      <c r="C31" s="135">
        <f>C32</f>
        <v>0.71199999999999997</v>
      </c>
      <c r="D31" s="135">
        <f>D32</f>
        <v>0.70199999999999996</v>
      </c>
    </row>
    <row r="32" spans="1:10" ht="30" x14ac:dyDescent="0.25">
      <c r="A32" s="78"/>
      <c r="B32" s="75" t="s">
        <v>187</v>
      </c>
      <c r="C32" s="95">
        <v>0.71199999999999997</v>
      </c>
      <c r="D32" s="95">
        <v>0.70199999999999996</v>
      </c>
    </row>
    <row r="33" spans="1:5" ht="14.25" x14ac:dyDescent="0.2">
      <c r="A33" s="77">
        <v>15</v>
      </c>
      <c r="B33" s="80" t="s">
        <v>99</v>
      </c>
      <c r="C33" s="135">
        <f>C34</f>
        <v>1.0680000000000001</v>
      </c>
      <c r="D33" s="135">
        <f>D34</f>
        <v>0</v>
      </c>
    </row>
    <row r="34" spans="1:5" ht="30" x14ac:dyDescent="0.25">
      <c r="A34" s="78"/>
      <c r="B34" s="75" t="s">
        <v>187</v>
      </c>
      <c r="C34" s="95">
        <v>1.0680000000000001</v>
      </c>
      <c r="D34" s="95"/>
    </row>
    <row r="35" spans="1:5" ht="16.5" customHeight="1" x14ac:dyDescent="0.2">
      <c r="A35" s="155">
        <v>16</v>
      </c>
      <c r="B35" s="80" t="s">
        <v>100</v>
      </c>
      <c r="C35" s="135">
        <f>C37+C36</f>
        <v>1.5</v>
      </c>
      <c r="D35" s="135">
        <f>D37+D36</f>
        <v>-3.5</v>
      </c>
    </row>
    <row r="36" spans="1:5" ht="16.5" customHeight="1" x14ac:dyDescent="0.25">
      <c r="A36" s="155"/>
      <c r="B36" s="79" t="s">
        <v>33</v>
      </c>
      <c r="C36" s="95">
        <v>0</v>
      </c>
      <c r="D36" s="95">
        <v>-3.5</v>
      </c>
    </row>
    <row r="37" spans="1:5" ht="15" x14ac:dyDescent="0.25">
      <c r="A37" s="78"/>
      <c r="B37" s="79" t="s">
        <v>117</v>
      </c>
      <c r="C37" s="95">
        <v>1.5</v>
      </c>
      <c r="D37" s="95"/>
    </row>
    <row r="38" spans="1:5" ht="14.25" x14ac:dyDescent="0.2">
      <c r="A38" s="77">
        <v>18</v>
      </c>
      <c r="B38" s="80" t="s">
        <v>102</v>
      </c>
      <c r="C38" s="135">
        <f>C39</f>
        <v>14</v>
      </c>
      <c r="D38" s="135">
        <f>D39</f>
        <v>4</v>
      </c>
    </row>
    <row r="39" spans="1:5" ht="15" x14ac:dyDescent="0.25">
      <c r="A39" s="78"/>
      <c r="B39" s="79" t="s">
        <v>117</v>
      </c>
      <c r="C39" s="95">
        <v>14</v>
      </c>
      <c r="D39" s="95">
        <v>4</v>
      </c>
      <c r="E39" s="167"/>
    </row>
    <row r="40" spans="1:5" ht="15.75" customHeight="1" x14ac:dyDescent="0.25">
      <c r="A40" s="81"/>
      <c r="B40" s="82" t="s">
        <v>104</v>
      </c>
      <c r="C40" s="135">
        <f>C15+C18+C22+C24+C27+C29+C31+C33+C35+C38+C20+C13</f>
        <v>39.14</v>
      </c>
      <c r="D40" s="135">
        <f>D15+D18+D22+D24+D27+D29+D31+D33+D35+D38+D20+D13</f>
        <v>1.6520000000000001</v>
      </c>
    </row>
    <row r="41" spans="1:5" ht="15" x14ac:dyDescent="0.25">
      <c r="A41" s="81"/>
      <c r="B41" s="79" t="s">
        <v>34</v>
      </c>
      <c r="C41" s="95">
        <f>C19+C23+C25+C36</f>
        <v>0</v>
      </c>
      <c r="D41" s="95">
        <f>D19+D23+D25+D36</f>
        <v>-3.7699999999999996</v>
      </c>
    </row>
    <row r="42" spans="1:5" ht="15" x14ac:dyDescent="0.25">
      <c r="A42" s="81"/>
      <c r="B42" s="79" t="s">
        <v>117</v>
      </c>
      <c r="C42" s="95">
        <f>C17+C26+C37+C39+C21</f>
        <v>33.799999999999997</v>
      </c>
      <c r="D42" s="95">
        <f>D17+D26+D37+D39+D21</f>
        <v>3.4</v>
      </c>
    </row>
    <row r="43" spans="1:5" ht="30" x14ac:dyDescent="0.25">
      <c r="A43" s="81"/>
      <c r="B43" s="75" t="s">
        <v>205</v>
      </c>
      <c r="C43" s="95">
        <f>C16+C28+C30+C32+C34+C14</f>
        <v>5.34</v>
      </c>
      <c r="D43" s="95">
        <f>D16+D28+D30+D32+D34+D14</f>
        <v>2.0219999999999998</v>
      </c>
    </row>
    <row r="44" spans="1:5" x14ac:dyDescent="0.2">
      <c r="B44" s="83"/>
      <c r="C44" s="83"/>
    </row>
    <row r="48" spans="1:5" ht="15.75" customHeight="1" x14ac:dyDescent="0.2"/>
    <row r="52" ht="30" customHeight="1" x14ac:dyDescent="0.2"/>
    <row r="73" ht="30" customHeight="1" x14ac:dyDescent="0.2"/>
    <row r="74" ht="15" customHeight="1" x14ac:dyDescent="0.2"/>
  </sheetData>
  <mergeCells count="7">
    <mergeCell ref="B6:D6"/>
    <mergeCell ref="B5:D5"/>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2"/>
  <sheetViews>
    <sheetView zoomScale="130" zoomScaleNormal="130" workbookViewId="0">
      <selection activeCell="H7" sqref="H7"/>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220</v>
      </c>
      <c r="D2" s="65"/>
      <c r="E2" s="65"/>
      <c r="F2" s="6"/>
    </row>
    <row r="3" spans="1:6" ht="15" x14ac:dyDescent="0.25">
      <c r="A3" s="6"/>
      <c r="B3" s="6"/>
      <c r="C3" s="65" t="s">
        <v>41</v>
      </c>
      <c r="D3" s="65"/>
      <c r="E3" s="65"/>
      <c r="F3" s="6"/>
    </row>
    <row r="4" spans="1:6" x14ac:dyDescent="0.2">
      <c r="A4" s="3"/>
      <c r="B4" s="3"/>
      <c r="C4" s="3"/>
      <c r="D4" s="3"/>
      <c r="E4" s="3"/>
      <c r="F4" s="3"/>
    </row>
    <row r="5" spans="1:6" ht="15.75" customHeight="1" x14ac:dyDescent="0.25">
      <c r="A5" s="192" t="s">
        <v>42</v>
      </c>
      <c r="B5" s="192"/>
      <c r="C5" s="192"/>
      <c r="D5" s="192"/>
      <c r="E5" s="120"/>
      <c r="F5" s="120"/>
    </row>
    <row r="6" spans="1:6" ht="15.75" customHeight="1" x14ac:dyDescent="0.25">
      <c r="A6" s="192"/>
      <c r="B6" s="192"/>
      <c r="C6" s="192"/>
      <c r="D6" s="192"/>
      <c r="E6" s="109"/>
      <c r="F6" s="109"/>
    </row>
    <row r="7" spans="1:6" ht="15.75" customHeight="1" x14ac:dyDescent="0.25">
      <c r="A7" s="62"/>
      <c r="B7" s="62"/>
      <c r="C7" s="62"/>
      <c r="D7" s="62"/>
      <c r="E7" s="62"/>
      <c r="F7" s="62"/>
    </row>
    <row r="8" spans="1:6" ht="15" customHeight="1" x14ac:dyDescent="0.25">
      <c r="A8" s="11"/>
      <c r="B8" s="11"/>
      <c r="C8" s="11"/>
      <c r="D8" s="55" t="s">
        <v>12</v>
      </c>
      <c r="E8" s="193"/>
      <c r="F8" s="194"/>
    </row>
    <row r="9" spans="1:6" ht="13.5" customHeight="1" x14ac:dyDescent="0.2">
      <c r="A9" s="199" t="s">
        <v>9</v>
      </c>
      <c r="B9" s="199" t="s">
        <v>17</v>
      </c>
      <c r="C9" s="204" t="s">
        <v>2</v>
      </c>
      <c r="D9" s="201" t="s">
        <v>29</v>
      </c>
    </row>
    <row r="10" spans="1:6" ht="18.75" customHeight="1" x14ac:dyDescent="0.2">
      <c r="A10" s="199"/>
      <c r="B10" s="199"/>
      <c r="C10" s="205"/>
      <c r="D10" s="202"/>
    </row>
    <row r="11" spans="1:6" ht="15" customHeight="1" x14ac:dyDescent="0.2">
      <c r="A11" s="199"/>
      <c r="B11" s="199"/>
      <c r="C11" s="206"/>
      <c r="D11" s="203"/>
    </row>
    <row r="12" spans="1:6" ht="15" x14ac:dyDescent="0.2">
      <c r="A12" s="110">
        <v>1</v>
      </c>
      <c r="B12" s="110">
        <v>2</v>
      </c>
      <c r="C12" s="110">
        <v>3</v>
      </c>
      <c r="D12" s="110">
        <v>4</v>
      </c>
    </row>
    <row r="13" spans="1:6" ht="14.25" x14ac:dyDescent="0.2">
      <c r="A13" s="77">
        <v>2</v>
      </c>
      <c r="B13" s="80" t="s">
        <v>107</v>
      </c>
      <c r="C13" s="85">
        <f>C14</f>
        <v>1</v>
      </c>
      <c r="D13" s="85">
        <f>D14</f>
        <v>1</v>
      </c>
    </row>
    <row r="14" spans="1:6" ht="15" x14ac:dyDescent="0.2">
      <c r="A14" s="78"/>
      <c r="B14" s="15" t="s">
        <v>117</v>
      </c>
      <c r="C14" s="138">
        <v>1</v>
      </c>
      <c r="D14" s="138">
        <v>1</v>
      </c>
    </row>
    <row r="15" spans="1:6" ht="14.25" x14ac:dyDescent="0.2">
      <c r="A15" s="121">
        <v>6</v>
      </c>
      <c r="B15" s="82" t="s">
        <v>52</v>
      </c>
      <c r="C15" s="85">
        <f>C13</f>
        <v>1</v>
      </c>
      <c r="D15" s="85">
        <f>D13</f>
        <v>1</v>
      </c>
    </row>
    <row r="16" spans="1:6" ht="15" x14ac:dyDescent="0.25">
      <c r="A16" s="161"/>
      <c r="B16" s="15" t="s">
        <v>117</v>
      </c>
      <c r="C16" s="95">
        <f>C14</f>
        <v>1</v>
      </c>
      <c r="D16" s="95">
        <f>D14</f>
        <v>1</v>
      </c>
    </row>
    <row r="17" spans="2:10" x14ac:dyDescent="0.2">
      <c r="B17" s="83"/>
      <c r="C17" s="83"/>
    </row>
    <row r="26" spans="2:10" ht="30" customHeight="1" x14ac:dyDescent="0.2"/>
    <row r="31" spans="2:10" x14ac:dyDescent="0.2">
      <c r="J31" s="8"/>
    </row>
    <row r="32" spans="2:10" ht="30" customHeight="1" x14ac:dyDescent="0.2"/>
    <row r="46" ht="18" customHeight="1" x14ac:dyDescent="0.2"/>
    <row r="48" ht="15" customHeight="1" x14ac:dyDescent="0.2"/>
    <row r="54" ht="16.5" customHeight="1" x14ac:dyDescent="0.2"/>
    <row r="55" ht="16.5" customHeight="1" x14ac:dyDescent="0.2"/>
    <row r="58" ht="17.25" customHeight="1" x14ac:dyDescent="0.2"/>
    <row r="61" ht="16.5" customHeight="1" x14ac:dyDescent="0.2"/>
    <row r="66" ht="15.75" customHeight="1" x14ac:dyDescent="0.2"/>
    <row r="70" ht="30" customHeight="1" x14ac:dyDescent="0.2"/>
    <row r="91" ht="30" customHeight="1" x14ac:dyDescent="0.2"/>
    <row r="92"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4"/>
  <sheetViews>
    <sheetView tabSelected="1" zoomScale="130" zoomScaleNormal="130" workbookViewId="0">
      <selection activeCell="G15" sqref="G15"/>
    </sheetView>
  </sheetViews>
  <sheetFormatPr defaultRowHeight="12.75" x14ac:dyDescent="0.2"/>
  <cols>
    <col min="1" max="1" width="4.7109375" customWidth="1"/>
    <col min="2" max="2" width="49.7109375" customWidth="1"/>
    <col min="3" max="3" width="17.42578125" customWidth="1"/>
    <col min="4" max="4" width="16.570312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220</v>
      </c>
      <c r="D2" s="65"/>
      <c r="E2" s="65"/>
      <c r="F2" s="6"/>
    </row>
    <row r="3" spans="1:6" ht="15" x14ac:dyDescent="0.25">
      <c r="A3" s="6"/>
      <c r="B3" s="6"/>
      <c r="C3" s="65" t="s">
        <v>129</v>
      </c>
      <c r="D3" s="65"/>
      <c r="E3" s="65"/>
      <c r="F3" s="6"/>
    </row>
    <row r="4" spans="1:6" x14ac:dyDescent="0.2">
      <c r="A4" s="3"/>
      <c r="B4" s="3"/>
      <c r="C4" s="3"/>
      <c r="D4" s="3"/>
      <c r="E4" s="3"/>
      <c r="F4" s="3"/>
    </row>
    <row r="5" spans="1:6" ht="15.75" customHeight="1" x14ac:dyDescent="0.25">
      <c r="A5" s="120"/>
      <c r="B5" s="192" t="s">
        <v>130</v>
      </c>
      <c r="C5" s="192"/>
      <c r="D5" s="192"/>
      <c r="E5" s="120"/>
      <c r="F5" s="120"/>
    </row>
    <row r="6" spans="1:6" ht="15.75" customHeight="1" x14ac:dyDescent="0.25">
      <c r="A6" s="120"/>
      <c r="B6" s="192" t="s">
        <v>137</v>
      </c>
      <c r="C6" s="192"/>
      <c r="D6" s="120"/>
      <c r="E6" s="109"/>
      <c r="F6" s="109"/>
    </row>
    <row r="7" spans="1:6" ht="15" customHeight="1" x14ac:dyDescent="0.25">
      <c r="A7" s="11"/>
      <c r="B7" s="11"/>
      <c r="C7" s="11"/>
      <c r="D7" s="55" t="s">
        <v>12</v>
      </c>
      <c r="E7" s="193"/>
      <c r="F7" s="194"/>
    </row>
    <row r="8" spans="1:6" ht="13.5" customHeight="1" x14ac:dyDescent="0.2">
      <c r="A8" s="199" t="s">
        <v>9</v>
      </c>
      <c r="B8" s="199" t="s">
        <v>17</v>
      </c>
      <c r="C8" s="204" t="s">
        <v>2</v>
      </c>
      <c r="D8" s="201" t="s">
        <v>29</v>
      </c>
    </row>
    <row r="9" spans="1:6" ht="18.75" customHeight="1" x14ac:dyDescent="0.2">
      <c r="A9" s="199"/>
      <c r="B9" s="199"/>
      <c r="C9" s="205"/>
      <c r="D9" s="202"/>
    </row>
    <row r="10" spans="1:6" ht="9" customHeight="1" x14ac:dyDescent="0.2">
      <c r="A10" s="199"/>
      <c r="B10" s="199"/>
      <c r="C10" s="206"/>
      <c r="D10" s="203"/>
    </row>
    <row r="11" spans="1:6" ht="15" x14ac:dyDescent="0.2">
      <c r="A11" s="110">
        <v>1</v>
      </c>
      <c r="B11" s="110">
        <v>2</v>
      </c>
      <c r="C11" s="110">
        <v>3</v>
      </c>
      <c r="D11" s="110">
        <v>4</v>
      </c>
    </row>
    <row r="12" spans="1:6" ht="14.25" x14ac:dyDescent="0.2">
      <c r="A12" s="122" t="s">
        <v>16</v>
      </c>
      <c r="B12" s="80" t="s">
        <v>131</v>
      </c>
      <c r="C12" s="85">
        <f>C13</f>
        <v>130</v>
      </c>
      <c r="D12" s="85">
        <f>D13</f>
        <v>0</v>
      </c>
    </row>
    <row r="13" spans="1:6" ht="14.25" x14ac:dyDescent="0.2">
      <c r="A13" s="122" t="s">
        <v>132</v>
      </c>
      <c r="B13" s="173" t="s">
        <v>7</v>
      </c>
      <c r="C13" s="85">
        <f>C14+C15</f>
        <v>130</v>
      </c>
      <c r="D13" s="85">
        <f>D14</f>
        <v>0</v>
      </c>
    </row>
    <row r="14" spans="1:6" ht="15" x14ac:dyDescent="0.25">
      <c r="A14" s="174" t="s">
        <v>206</v>
      </c>
      <c r="B14" s="190" t="s">
        <v>204</v>
      </c>
      <c r="C14" s="148">
        <v>80</v>
      </c>
      <c r="D14" s="148"/>
      <c r="E14" s="9"/>
    </row>
    <row r="15" spans="1:6" ht="15" x14ac:dyDescent="0.25">
      <c r="A15" s="174" t="s">
        <v>208</v>
      </c>
      <c r="B15" s="137" t="s">
        <v>207</v>
      </c>
      <c r="C15" s="148">
        <v>50</v>
      </c>
      <c r="D15" s="148"/>
      <c r="E15" s="9"/>
    </row>
    <row r="16" spans="1:6" ht="13.5" customHeight="1" x14ac:dyDescent="0.2">
      <c r="A16" s="122" t="s">
        <v>150</v>
      </c>
      <c r="B16" s="173" t="s">
        <v>174</v>
      </c>
      <c r="C16" s="139">
        <f>C17</f>
        <v>-172.464</v>
      </c>
      <c r="D16" s="139">
        <f>D17</f>
        <v>0</v>
      </c>
    </row>
    <row r="17" spans="1:7" ht="14.25" x14ac:dyDescent="0.2">
      <c r="A17" s="122" t="s">
        <v>175</v>
      </c>
      <c r="B17" s="173" t="s">
        <v>7</v>
      </c>
      <c r="C17" s="139">
        <f>C18</f>
        <v>-172.464</v>
      </c>
      <c r="D17" s="139">
        <f>D18</f>
        <v>0</v>
      </c>
    </row>
    <row r="18" spans="1:7" ht="15" x14ac:dyDescent="0.25">
      <c r="A18" s="64" t="s">
        <v>176</v>
      </c>
      <c r="B18" s="175" t="s">
        <v>177</v>
      </c>
      <c r="C18" s="148">
        <v>-172.464</v>
      </c>
      <c r="D18" s="148"/>
      <c r="E18" s="9"/>
      <c r="G18" s="186"/>
    </row>
    <row r="19" spans="1:7" ht="15.75" customHeight="1" x14ac:dyDescent="0.2">
      <c r="A19" s="122" t="s">
        <v>44</v>
      </c>
      <c r="B19" s="80" t="s">
        <v>200</v>
      </c>
      <c r="C19" s="139">
        <f>C20</f>
        <v>20.201000000000001</v>
      </c>
      <c r="D19" s="139">
        <f>D20</f>
        <v>19.149999999999999</v>
      </c>
      <c r="E19" s="9"/>
      <c r="G19" s="186"/>
    </row>
    <row r="20" spans="1:7" ht="29.25" customHeight="1" x14ac:dyDescent="0.2">
      <c r="A20" s="188" t="s">
        <v>201</v>
      </c>
      <c r="B20" s="173" t="s">
        <v>202</v>
      </c>
      <c r="C20" s="139">
        <f>C21</f>
        <v>20.201000000000001</v>
      </c>
      <c r="D20" s="139">
        <f>D21</f>
        <v>19.149999999999999</v>
      </c>
      <c r="E20" s="9"/>
      <c r="G20" s="186"/>
    </row>
    <row r="21" spans="1:7" ht="45" x14ac:dyDescent="0.25">
      <c r="A21" s="189" t="s">
        <v>203</v>
      </c>
      <c r="B21" s="175" t="s">
        <v>198</v>
      </c>
      <c r="C21" s="148">
        <v>20.201000000000001</v>
      </c>
      <c r="D21" s="148">
        <v>19.149999999999999</v>
      </c>
      <c r="E21" s="9"/>
      <c r="G21" s="186"/>
    </row>
    <row r="22" spans="1:7" ht="14.25" x14ac:dyDescent="0.2">
      <c r="A22" s="122" t="s">
        <v>47</v>
      </c>
      <c r="B22" s="80" t="s">
        <v>181</v>
      </c>
      <c r="C22" s="139">
        <f>C23</f>
        <v>12.375</v>
      </c>
      <c r="D22" s="139">
        <f>D23</f>
        <v>0</v>
      </c>
    </row>
    <row r="23" spans="1:7" ht="15" x14ac:dyDescent="0.25">
      <c r="A23" s="64" t="s">
        <v>189</v>
      </c>
      <c r="B23" s="93" t="s">
        <v>107</v>
      </c>
      <c r="C23" s="148">
        <v>12.375</v>
      </c>
      <c r="D23" s="148"/>
    </row>
    <row r="24" spans="1:7" ht="14.25" x14ac:dyDescent="0.2">
      <c r="A24" s="122" t="s">
        <v>39</v>
      </c>
      <c r="B24" s="80" t="s">
        <v>182</v>
      </c>
      <c r="C24" s="139">
        <f>C25+C26+C27</f>
        <v>9.8879999999999999</v>
      </c>
      <c r="D24" s="139">
        <f>D25+D26+D27</f>
        <v>0.83</v>
      </c>
    </row>
    <row r="25" spans="1:7" ht="15" x14ac:dyDescent="0.25">
      <c r="A25" s="64" t="s">
        <v>190</v>
      </c>
      <c r="B25" s="93" t="s">
        <v>106</v>
      </c>
      <c r="C25" s="148">
        <v>3.03</v>
      </c>
      <c r="D25" s="148">
        <v>0.83</v>
      </c>
    </row>
    <row r="26" spans="1:7" ht="15" x14ac:dyDescent="0.25">
      <c r="A26" s="64" t="s">
        <v>191</v>
      </c>
      <c r="B26" s="93" t="s">
        <v>103</v>
      </c>
      <c r="C26" s="148">
        <v>3.8580000000000001</v>
      </c>
      <c r="D26" s="148"/>
    </row>
    <row r="27" spans="1:7" ht="15" x14ac:dyDescent="0.25">
      <c r="A27" s="64" t="s">
        <v>192</v>
      </c>
      <c r="B27" s="93" t="s">
        <v>183</v>
      </c>
      <c r="C27" s="148">
        <v>3</v>
      </c>
      <c r="D27" s="148"/>
    </row>
    <row r="28" spans="1:7" ht="14.25" x14ac:dyDescent="0.2">
      <c r="A28" s="161"/>
      <c r="B28" s="57" t="s">
        <v>11</v>
      </c>
      <c r="C28" s="135">
        <f>C12+C16+C22+C24+C19</f>
        <v>0</v>
      </c>
      <c r="D28" s="135">
        <f>D12+D16+D22+D24+D19</f>
        <v>19.979999999999997</v>
      </c>
    </row>
    <row r="29" spans="1:7" x14ac:dyDescent="0.2">
      <c r="B29" s="83"/>
      <c r="C29" s="83"/>
    </row>
    <row r="38" spans="10:10" ht="30" customHeight="1" x14ac:dyDescent="0.2"/>
    <row r="43" spans="10:10" x14ac:dyDescent="0.2">
      <c r="J43" s="8"/>
    </row>
    <row r="44" spans="10:10" ht="30" customHeight="1" x14ac:dyDescent="0.2"/>
    <row r="58" ht="18" customHeight="1" x14ac:dyDescent="0.2"/>
    <row r="60" ht="15" customHeight="1" x14ac:dyDescent="0.2"/>
    <row r="66" ht="16.5" customHeight="1" x14ac:dyDescent="0.2"/>
    <row r="67" ht="16.5" customHeight="1" x14ac:dyDescent="0.2"/>
    <row r="70" ht="17.25" customHeight="1" x14ac:dyDescent="0.2"/>
    <row r="73" ht="16.5" customHeight="1" x14ac:dyDescent="0.2"/>
    <row r="78" ht="15.75" customHeight="1" x14ac:dyDescent="0.2"/>
    <row r="82" ht="30" customHeight="1" x14ac:dyDescent="0.2"/>
    <row r="103" ht="30" customHeight="1" x14ac:dyDescent="0.2"/>
    <row r="104" ht="15" customHeight="1" x14ac:dyDescent="0.2"/>
  </sheetData>
  <mergeCells count="7">
    <mergeCell ref="B5:D5"/>
    <mergeCell ref="E7:F7"/>
    <mergeCell ref="A8:A10"/>
    <mergeCell ref="B8:B10"/>
    <mergeCell ref="C8:C10"/>
    <mergeCell ref="D8:D10"/>
    <mergeCell ref="B6:C6"/>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8</vt:i4>
      </vt:variant>
    </vt:vector>
  </HeadingPairs>
  <TitlesOfParts>
    <vt:vector size="16" baseType="lpstr">
      <vt:lpstr>1 priedas</vt:lpstr>
      <vt:lpstr>2 priedas</vt:lpstr>
      <vt:lpstr>3 priedas</vt:lpstr>
      <vt:lpstr>4 priedas</vt:lpstr>
      <vt:lpstr>5 priedas</vt:lpstr>
      <vt:lpstr>6 priedas</vt:lpstr>
      <vt:lpstr>7 priedas</vt:lpstr>
      <vt:lpstr>8 priedas</vt:lpstr>
      <vt:lpstr>'1 priedas'!Print_Area</vt:lpstr>
      <vt:lpstr>'2 priedas'!Print_Area</vt:lpstr>
      <vt:lpstr>'3 priedas'!Print_Area</vt:lpstr>
      <vt:lpstr>'4 priedas'!Print_Area</vt:lpstr>
      <vt:lpstr>'5 priedas'!Print_Area</vt:lpstr>
      <vt:lpstr>'6 priedas'!Print_Area</vt:lpstr>
      <vt:lpstr>'7 priedas'!Print_Area</vt:lpstr>
      <vt:lpstr>'8 priedas'!Print_Area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Reda Pilelienė</cp:lastModifiedBy>
  <cp:lastPrinted>2023-12-19T12:47:33Z</cp:lastPrinted>
  <dcterms:created xsi:type="dcterms:W3CDTF">2009-01-12T06:33:21Z</dcterms:created>
  <dcterms:modified xsi:type="dcterms:W3CDTF">2023-12-21T12:14:51Z</dcterms:modified>
</cp:coreProperties>
</file>