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filterPrivacy="1" defaultThemeVersion="124226"/>
  <xr:revisionPtr revIDLastSave="0" documentId="13_ncr:1_{1CDE5287-C58C-450C-87EF-7B6F90A09967}" xr6:coauthVersionLast="40" xr6:coauthVersionMax="40" xr10:uidLastSave="{00000000-0000-0000-0000-000000000000}"/>
  <bookViews>
    <workbookView xWindow="-120" yWindow="-120" windowWidth="29040" windowHeight="17640" xr2:uid="{00000000-000D-0000-FFFF-FFFF00000000}"/>
  </bookViews>
  <sheets>
    <sheet name="2019 planas" sheetId="4" r:id="rId1"/>
  </sheets>
  <calcPr calcId="181029"/>
</workbook>
</file>

<file path=xl/calcChain.xml><?xml version="1.0" encoding="utf-8"?>
<calcChain xmlns="http://schemas.openxmlformats.org/spreadsheetml/2006/main">
  <c r="D26" i="4" l="1"/>
  <c r="D72" i="4" l="1"/>
  <c r="D65" i="4"/>
  <c r="D56" i="4"/>
  <c r="D14" i="4" l="1"/>
  <c r="D16" i="4" l="1"/>
  <c r="D25" i="4"/>
  <c r="D30" i="4"/>
  <c r="D51" i="4"/>
  <c r="D19" i="4"/>
  <c r="D68" i="4"/>
  <c r="D60" i="4"/>
  <c r="D39" i="4"/>
  <c r="D21" i="4" l="1"/>
  <c r="D73" i="4"/>
  <c r="D27" i="4" l="1"/>
  <c r="D44" i="4" l="1"/>
  <c r="D75" i="4" s="1"/>
  <c r="D32" i="4" l="1"/>
  <c r="D76" i="4"/>
</calcChain>
</file>

<file path=xl/sharedStrings.xml><?xml version="1.0" encoding="utf-8"?>
<sst xmlns="http://schemas.openxmlformats.org/spreadsheetml/2006/main" count="117" uniqueCount="108">
  <si>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</si>
  <si>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</si>
  <si>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</si>
  <si>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</si>
  <si>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</si>
  <si>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</si>
  <si>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</si>
  <si>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</si>
  <si>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</si>
  <si>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 xml:space="preserve">Aplinkos tvarkymo metu surinktų bešeimininkių padangų tvarkymas </t>
  </si>
  <si>
    <t>4.1.</t>
  </si>
  <si>
    <t>4.2.</t>
  </si>
  <si>
    <t>4.3.</t>
  </si>
  <si>
    <t>Projekto „Buvusios asfaltbetonio bazės teritorijos Kretingos r. sav., Imbarės sen., Klecininkų k., sutvarkymas“ finansavimas</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</si>
  <si>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</si>
  <si>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</si>
  <si>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</si>
  <si>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</si>
  <si>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</si>
  <si>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</si>
  <si>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</si>
  <si>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</si>
  <si>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</si>
  <si>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</si>
  <si>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</si>
  <si>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</si>
  <si>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</si>
  <si>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</si>
  <si>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</si>
  <si>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</si>
  <si>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</si>
  <si>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</si>
  <si>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</si>
  <si>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</si>
  <si>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</si>
  <si>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</si>
  <si>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</si>
  <si>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</si>
  <si>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</si>
  <si>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</si>
  <si>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</si>
  <si>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</si>
  <si>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</si>
  <si>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</si>
  <si>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</si>
  <si>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</si>
  <si>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</si>
  <si>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</si>
  <si>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</si>
  <si>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</si>
  <si>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</si>
  <si>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</si>
  <si>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</si>
  <si>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4.4.3.</t>
  </si>
  <si>
    <t>4.5.</t>
  </si>
  <si>
    <t>4.5.1.</t>
  </si>
  <si>
    <t>4.6.</t>
  </si>
  <si>
    <t>4.6.1.</t>
  </si>
  <si>
    <t>1.16.</t>
  </si>
  <si>
    <t>Iš viso (1.14 + 1.15):</t>
  </si>
  <si>
    <t>1.17.</t>
  </si>
  <si>
    <t>1.18.</t>
  </si>
  <si>
    <t>1.19.</t>
  </si>
  <si>
    <t>Iš viso (1.17 + 1.18):</t>
  </si>
  <si>
    <t xml:space="preserve">KRETINGOS RAJONO SAVIVALDYBĖS
APLINKOS APSAUGOS RĖMIMO SPECIALIOSIOS PROGRAMOS 
2019 M.  PRIEMONĖS
</t>
  </si>
  <si>
    <t>1. Informacija apie Savivaldybių aplinkos apsaugos rėmimo specialiosios programos (toliau – Programa) lėšas</t>
  </si>
  <si>
    <t>Eil.   Nr.</t>
  </si>
  <si>
    <t>Numatyta surinkti lėšų, lėšų likučiai         Eur</t>
  </si>
  <si>
    <t xml:space="preserve">Lėšos, gautos kaip želdinių atkuriamosios vertės kompensacija </t>
  </si>
  <si>
    <t>Iš viso (1.1 + 1.2 + 1.3 + 1.4+1.5)</t>
  </si>
  <si>
    <t>Ankstesnio ataskaitinio laikotarpio lėšų, nurodytų 1.1 – 1.5 eilutėse, likutis</t>
  </si>
  <si>
    <t>Iš viso (1.6 + 1.7)</t>
  </si>
  <si>
    <t>Iš viso (1.9 + 1.10)</t>
  </si>
  <si>
    <t>Savivaldybės visuomenės sveikatos rėmimo specialiosios programos lėšų likutis ankstesnio ataskaitinio laikotarpio</t>
  </si>
  <si>
    <t>Faktinės ataskaitinio laikotarpio lėšos (1.8 + 1.11+1.12.)</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</si>
  <si>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</si>
  <si>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</si>
  <si>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</si>
  <si>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</si>
  <si>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</si>
  <si>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</si>
  <si>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</si>
  <si>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</si>
  <si>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</si>
  <si>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</si>
  <si>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4.3.2.</t>
  </si>
  <si>
    <t>Iš viso (4.3 priemonės):</t>
  </si>
  <si>
    <t>Iš viso (4.4 priemonės):</t>
  </si>
  <si>
    <t>Iš viso (4.5 priemonės):</t>
  </si>
  <si>
    <t>4.6.2.</t>
  </si>
  <si>
    <t>Iš viso (4.6 priemonės):</t>
  </si>
  <si>
    <t>Iš viso (4.1, 4.2, ,4.3, 4.4, 4.5, 4.6 priemonės)</t>
  </si>
  <si>
    <t>IŠ VISO IŠLAIDŲ:</t>
  </si>
  <si>
    <t>LĖŠŲ LIKUTIS:</t>
  </si>
  <si>
    <t xml:space="preserve">                                                           </t>
  </si>
  <si>
    <t>Gamtos išteklių apsaugos, atkūrimo ir gausinimo, aplinkos kokybės gerinimo ir apsaugos priemonės</t>
  </si>
  <si>
    <t>Iš viso (4.2 priemonės):</t>
  </si>
  <si>
    <t xml:space="preserve">Savivaldybės aplinkos stebėsenos programos 2016–2020 m. vykdymas  </t>
  </si>
  <si>
    <t>Paviršinių vandens telkinių valymo darbų finansavimas</t>
  </si>
  <si>
    <t>Visuomenės švietimas ir informavimas, aplinkosauginės spaudos prenumerata, priemonių – lankstinukų, plakatų ir kt. priemonių aplinkosaugine tema – finansavimas</t>
  </si>
  <si>
    <t>4.2.2.</t>
  </si>
  <si>
    <r>
      <t>Projekto „</t>
    </r>
    <r>
      <rPr>
        <sz val="12"/>
        <rFont val="Times New Roman"/>
        <family val="1"/>
        <charset val="186"/>
      </rPr>
      <t>Komunalinių atliekų tvarkymo infrastruktūros plėtra Klaipėdos miesto, Skuodo ir Kretingos rajonų bei Neringos savivaldybėse“ kofinansavima</t>
    </r>
    <r>
      <rPr>
        <sz val="12"/>
        <color rgb="FF000000"/>
        <rFont val="Times New Roman"/>
        <family val="1"/>
        <charset val="186"/>
      </rPr>
      <t>s</t>
    </r>
  </si>
  <si>
    <t>4.2.3.</t>
  </si>
  <si>
    <t>Atliekų rūšiavimui jų susidarymo vietose skirtų priemonių įsigijimas</t>
  </si>
  <si>
    <t>Šunų ekskrementų dėžių įsigijimas ir įrengimas</t>
  </si>
  <si>
    <t xml:space="preserve">Kretingos rajono želdynų kūrimo, tvarkymo, pertvarkymo programų rengimas ir inventorizavimas </t>
  </si>
  <si>
    <t xml:space="preserve">                                                     _________________________</t>
  </si>
  <si>
    <t>PATVIRTINTA                                           Kretingos rajono savivaldybės tarybos                               
2019 m. vasario 21 d. sprendimu  Nr. T2-35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</si>
</sst>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2"/>
      <color rgb="FF000000"/>
      <name val="Times New Roman"/>
      <family val="1"/>
      <charset val="186"/>
    </font>
    <font>
      <sz val="11"/>
      <color theme="1"/>
      <name val="Times New Roman"/>
      <family val="1"/>
      <charset val="186"/>
    </font>
    <font>
      <b/>
      <sz val="11"/>
      <color rgb="FF000000"/>
      <name val="Times New Roman"/>
      <family val="1"/>
      <charset val="186"/>
    </font>
    <font>
      <b/>
      <sz val="12"/>
      <color rgb="FF000000"/>
      <name val="Times New Roman"/>
      <family val="1"/>
      <charset val="186"/>
    </font>
    <font>
      <sz val="12"/>
      <color indexed="8"/>
      <name val="Times New Roman"/>
      <family val="1"/>
      <charset val="186"/>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Border="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9" xfId="0" applyFont="1" applyBorder="1" applyAlignment="1">
      <alignment horizontal="center" vertical="center" wrapText="1"/>
    </xf>
    <xf numFmtId="1" fontId="2" fillId="0" borderId="4"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xf numFmtId="1" fontId="1" fillId="0" borderId="0" xfId="0" applyNumberFormat="1" applyFont="1" applyBorder="1" applyAlignment="1">
      <alignment horizontal="center" vertical="center"/>
    </xf>
    <xf numFmtId="0" fontId="8" fillId="0" borderId="9"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1" xfId="0" applyFont="1" applyBorder="1" applyAlignment="1">
      <alignment horizontal="center" vertical="center" wrapText="1"/>
    </xf>
    <xf numFmtId="1" fontId="2" fillId="0" borderId="34"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center" vertical="center"/>
    </xf>
    <xf numFmtId="0" fontId="1" fillId="0" borderId="10" xfId="0" applyFont="1" applyBorder="1" applyAlignment="1">
      <alignment horizontal="center" vertical="center"/>
    </xf>
    <xf numFmtId="0" fontId="2" fillId="0" borderId="0" xfId="0" applyFont="1" applyAlignment="1">
      <alignment horizontal="left" vertical="center"/>
    </xf>
    <xf numFmtId="0" fontId="5" fillId="0" borderId="40" xfId="0" applyFont="1" applyBorder="1" applyAlignment="1">
      <alignment horizontal="center" vertical="center" wrapText="1"/>
    </xf>
    <xf numFmtId="0" fontId="8" fillId="0" borderId="0" xfId="0" applyFont="1" applyBorder="1" applyAlignment="1">
      <alignment horizontal="right" vertical="center" wrapText="1"/>
    </xf>
    <xf numFmtId="0" fontId="6" fillId="0" borderId="0" xfId="0" applyFont="1" applyAlignment="1">
      <alignment horizontal="center"/>
    </xf>
    <xf numFmtId="4" fontId="1" fillId="0" borderId="16"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3" fontId="2" fillId="0" borderId="4" xfId="0" applyNumberFormat="1" applyFont="1" applyFill="1" applyBorder="1" applyAlignment="1">
      <alignment horizontal="center" vertical="center"/>
    </xf>
    <xf numFmtId="3" fontId="0" fillId="0" borderId="0" xfId="0" applyNumberFormat="1"/>
    <xf numFmtId="14" fontId="5" fillId="0" borderId="17" xfId="0" applyNumberFormat="1" applyFont="1" applyBorder="1" applyAlignment="1">
      <alignment horizontal="center" vertical="center" wrapText="1"/>
    </xf>
    <xf numFmtId="1" fontId="1" fillId="2" borderId="16" xfId="0" applyNumberFormat="1" applyFont="1" applyFill="1" applyBorder="1" applyAlignment="1">
      <alignment horizontal="center" vertical="center"/>
    </xf>
    <xf numFmtId="1" fontId="1" fillId="0" borderId="19" xfId="0" applyNumberFormat="1" applyFont="1" applyBorder="1" applyAlignment="1">
      <alignment horizontal="center" vertical="center"/>
    </xf>
    <xf numFmtId="1" fontId="1" fillId="2" borderId="19"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1" fontId="1" fillId="0" borderId="23" xfId="0" applyNumberFormat="1" applyFont="1" applyBorder="1" applyAlignment="1">
      <alignment horizontal="center" vertical="center"/>
    </xf>
    <xf numFmtId="1" fontId="2" fillId="0" borderId="6" xfId="0" applyNumberFormat="1" applyFont="1" applyBorder="1" applyAlignment="1">
      <alignment horizontal="center" vertical="center"/>
    </xf>
    <xf numFmtId="1" fontId="1" fillId="0" borderId="16" xfId="0" applyNumberFormat="1" applyFont="1" applyBorder="1" applyAlignment="1">
      <alignment horizontal="center" vertical="center" wrapText="1"/>
    </xf>
    <xf numFmtId="1" fontId="1" fillId="2" borderId="2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0" borderId="36" xfId="0" applyNumberFormat="1" applyFont="1" applyBorder="1" applyAlignment="1">
      <alignment horizontal="center" vertical="center" wrapText="1"/>
    </xf>
    <xf numFmtId="1" fontId="1" fillId="2" borderId="37"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wrapText="1"/>
    </xf>
    <xf numFmtId="1" fontId="2" fillId="0" borderId="7" xfId="0" applyNumberFormat="1" applyFont="1" applyBorder="1" applyAlignment="1">
      <alignment horizontal="center" vertical="center"/>
    </xf>
    <xf numFmtId="1" fontId="1" fillId="2" borderId="19" xfId="0" applyNumberFormat="1" applyFont="1" applyFill="1" applyBorder="1" applyAlignment="1">
      <alignment horizontal="center" vertical="center" wrapText="1"/>
    </xf>
    <xf numFmtId="1" fontId="2" fillId="0" borderId="19" xfId="0" applyNumberFormat="1" applyFont="1" applyBorder="1" applyAlignment="1">
      <alignment horizontal="center" vertical="center" wrapText="1"/>
    </xf>
    <xf numFmtId="1" fontId="1" fillId="0" borderId="19" xfId="0" applyNumberFormat="1" applyFont="1" applyBorder="1" applyAlignment="1">
      <alignment horizontal="center" vertical="center" wrapText="1"/>
    </xf>
    <xf numFmtId="1" fontId="8" fillId="0" borderId="19" xfId="0" applyNumberFormat="1" applyFont="1" applyBorder="1" applyAlignment="1">
      <alignment horizontal="center" vertical="center" wrapText="1"/>
    </xf>
    <xf numFmtId="1" fontId="4" fillId="2" borderId="19" xfId="0" applyNumberFormat="1" applyFont="1" applyFill="1" applyBorder="1" applyAlignment="1">
      <alignment horizontal="center" vertical="center" wrapText="1"/>
    </xf>
    <xf numFmtId="1" fontId="2" fillId="0" borderId="41" xfId="0" applyNumberFormat="1" applyFont="1" applyBorder="1" applyAlignment="1">
      <alignment horizontal="center"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5" fillId="0" borderId="21" xfId="0" applyFont="1" applyBorder="1" applyAlignment="1">
      <alignment horizontal="left" vertical="center" wrapText="1"/>
    </xf>
    <xf numFmtId="0" fontId="5" fillId="0" borderId="30" xfId="0" applyFont="1" applyBorder="1" applyAlignment="1">
      <alignment horizontal="left" vertical="center" wrapText="1"/>
    </xf>
    <xf numFmtId="0" fontId="5" fillId="0" borderId="22" xfId="0" applyFont="1" applyBorder="1" applyAlignment="1">
      <alignment horizontal="left" vertical="center" wrapText="1"/>
    </xf>
    <xf numFmtId="0" fontId="5" fillId="0" borderId="3" xfId="0" applyFont="1" applyBorder="1" applyAlignment="1">
      <alignment horizontal="left" vertical="center" wrapText="1"/>
    </xf>
    <xf numFmtId="0" fontId="8" fillId="0" borderId="24" xfId="0" applyFont="1" applyBorder="1" applyAlignment="1">
      <alignment horizontal="left" vertical="center" wrapText="1"/>
    </xf>
    <xf numFmtId="0" fontId="7" fillId="0" borderId="25" xfId="0" applyFont="1" applyBorder="1" applyAlignment="1">
      <alignment horizontal="left" vertical="center" wrapText="1"/>
    </xf>
    <xf numFmtId="0" fontId="8" fillId="0" borderId="11"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8" fillId="0" borderId="11" xfId="0" applyFont="1" applyBorder="1" applyAlignment="1">
      <alignment horizontal="left" vertical="center" wrapText="1"/>
    </xf>
    <xf numFmtId="0" fontId="8" fillId="0" borderId="26" xfId="0" applyFont="1" applyBorder="1" applyAlignment="1">
      <alignment horizontal="left"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14" xfId="0" applyFont="1" applyBorder="1" applyAlignment="1">
      <alignment horizontal="left" vertical="center" wrapText="1"/>
    </xf>
    <xf numFmtId="0" fontId="5" fillId="0" borderId="35" xfId="0" applyFont="1" applyBorder="1" applyAlignment="1">
      <alignment horizontal="left" vertical="center" wrapText="1"/>
    </xf>
    <xf numFmtId="0" fontId="5" fillId="0" borderId="17" xfId="0" applyFont="1" applyBorder="1" applyAlignment="1">
      <alignment horizontal="left" vertical="center" wrapText="1"/>
    </xf>
    <xf numFmtId="0" fontId="8"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8" fillId="0" borderId="12" xfId="0" applyFont="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8" xfId="0" applyFont="1" applyBorder="1" applyAlignment="1">
      <alignment horizontal="right" vertical="center" wrapText="1"/>
    </xf>
    <xf numFmtId="0" fontId="8" fillId="0" borderId="2" xfId="0" applyFont="1" applyBorder="1" applyAlignment="1">
      <alignment horizontal="right" vertical="center" wrapText="1"/>
    </xf>
    <xf numFmtId="0" fontId="8" fillId="0" borderId="18" xfId="0" applyFont="1" applyBorder="1" applyAlignment="1">
      <alignment horizontal="left" vertical="center" wrapText="1"/>
    </xf>
    <xf numFmtId="0" fontId="8" fillId="0" borderId="2" xfId="0" applyFont="1" applyBorder="1" applyAlignment="1">
      <alignment horizontal="left" vertical="center" wrapText="1"/>
    </xf>
    <xf numFmtId="0" fontId="4" fillId="0" borderId="39" xfId="0" applyFont="1" applyBorder="1" applyAlignment="1">
      <alignment horizontal="left" vertical="center" wrapText="1"/>
    </xf>
    <xf numFmtId="0" fontId="8" fillId="0" borderId="17" xfId="0" applyFont="1" applyBorder="1" applyAlignment="1">
      <alignment horizontal="right" vertical="center" wrapText="1"/>
    </xf>
    <xf numFmtId="0" fontId="8" fillId="0" borderId="3" xfId="0" applyFont="1" applyBorder="1" applyAlignment="1">
      <alignment horizontal="right" vertical="center" wrapText="1"/>
    </xf>
    <xf numFmtId="0" fontId="5" fillId="0" borderId="17" xfId="0" applyFont="1" applyBorder="1" applyAlignment="1">
      <alignment horizontal="left" vertical="top" wrapText="1"/>
    </xf>
    <xf numFmtId="0" fontId="5" fillId="0" borderId="39" xfId="0" applyFont="1" applyBorder="1" applyAlignment="1">
      <alignment horizontal="left" vertical="top" wrapText="1"/>
    </xf>
    <xf numFmtId="0" fontId="9" fillId="2" borderId="1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5" xfId="0" applyFont="1" applyFill="1" applyBorder="1" applyAlignment="1">
      <alignment horizontal="center" vertical="center"/>
    </xf>
    <xf numFmtId="0" fontId="8" fillId="0" borderId="9" xfId="0" applyFont="1" applyBorder="1" applyAlignment="1">
      <alignment horizontal="right" vertical="center" wrapText="1"/>
    </xf>
    <xf numFmtId="0" fontId="8" fillId="0" borderId="42" xfId="0" applyFont="1" applyBorder="1" applyAlignment="1">
      <alignment horizontal="right" vertical="center" wrapText="1"/>
    </xf>
    <xf numFmtId="0" fontId="8" fillId="0" borderId="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 xfId="0"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zoomScaleNormal="100" workbookViewId="0">
      <selection activeCell="G3" sqref="G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6" ht="15.75" x14ac:dyDescent="0.25">
      <c r="A1" s="2"/>
      <c r="B1" s="1"/>
      <c r="C1" s="1"/>
      <c r="D1" s="7"/>
    </row>
    <row r="2" spans="1:6" ht="53.25" customHeight="1" x14ac:dyDescent="0.25">
      <c r="A2" s="2"/>
      <c r="B2" s="1"/>
      <c r="C2" s="62" t="s">
        <v>107</v>
      </c>
      <c r="D2" s="62"/>
    </row>
    <row r="3" spans="1:6" ht="15.75" x14ac:dyDescent="0.25">
      <c r="A3" s="2"/>
      <c r="B3" s="1"/>
      <c r="C3" s="8"/>
      <c r="D3" s="9"/>
    </row>
    <row r="4" spans="1:6" ht="48" customHeight="1" x14ac:dyDescent="0.25">
      <c r="A4" s="63" t="s">
        <v>64</v>
      </c>
      <c r="B4" s="63"/>
      <c r="C4" s="63"/>
      <c r="D4" s="63"/>
    </row>
    <row r="5" spans="1:6" ht="15.75" x14ac:dyDescent="0.25">
      <c r="A5" s="2"/>
      <c r="B5" s="1"/>
      <c r="C5" s="1"/>
      <c r="D5" s="7"/>
    </row>
    <row r="6" spans="1:6" ht="15.75" x14ac:dyDescent="0.25">
      <c r="A6" s="64" t="s">
        <v>65</v>
      </c>
      <c r="B6" s="64"/>
      <c r="C6" s="64"/>
      <c r="D6" s="64"/>
    </row>
    <row r="7" spans="1:6" ht="16.5" thickBot="1" x14ac:dyDescent="0.3">
      <c r="A7" s="2"/>
      <c r="B7" s="1"/>
      <c r="C7" s="1"/>
      <c r="D7" s="7"/>
    </row>
    <row r="8" spans="1:6" ht="48" thickBot="1" x14ac:dyDescent="0.3">
      <c r="A8" s="10" t="s">
        <v>66</v>
      </c>
      <c r="B8" s="65" t="s">
        <v>19</v>
      </c>
      <c r="C8" s="66"/>
      <c r="D8" s="11" t="s">
        <v>67</v>
      </c>
    </row>
    <row r="9" spans="1:6" ht="15.75" x14ac:dyDescent="0.25">
      <c r="A9" s="12" t="s">
        <v>4</v>
      </c>
      <c r="B9" s="67" t="s">
        <v>1</v>
      </c>
      <c r="C9" s="68"/>
      <c r="D9" s="41">
        <v>40000</v>
      </c>
      <c r="E9" s="3"/>
    </row>
    <row r="10" spans="1:6" ht="15.75" x14ac:dyDescent="0.25">
      <c r="A10" s="13" t="s">
        <v>20</v>
      </c>
      <c r="B10" s="69" t="s">
        <v>17</v>
      </c>
      <c r="C10" s="70"/>
      <c r="D10" s="42">
        <v>22000</v>
      </c>
      <c r="E10" s="3"/>
    </row>
    <row r="11" spans="1:6" ht="15.75" x14ac:dyDescent="0.25">
      <c r="A11" s="13" t="s">
        <v>21</v>
      </c>
      <c r="B11" s="69" t="s">
        <v>68</v>
      </c>
      <c r="C11" s="70"/>
      <c r="D11" s="42">
        <v>0</v>
      </c>
    </row>
    <row r="12" spans="1:6" ht="15.75" x14ac:dyDescent="0.25">
      <c r="A12" s="13" t="s">
        <v>22</v>
      </c>
      <c r="B12" s="69" t="s">
        <v>23</v>
      </c>
      <c r="C12" s="70"/>
      <c r="D12" s="42">
        <v>0</v>
      </c>
    </row>
    <row r="13" spans="1:6" ht="15.75" x14ac:dyDescent="0.25">
      <c r="A13" s="13" t="s">
        <v>24</v>
      </c>
      <c r="B13" s="71" t="s">
        <v>2</v>
      </c>
      <c r="C13" s="72"/>
      <c r="D13" s="42">
        <v>70000</v>
      </c>
      <c r="E13" s="3"/>
    </row>
    <row r="14" spans="1:6" ht="15.75" x14ac:dyDescent="0.25">
      <c r="A14" s="14" t="s">
        <v>25</v>
      </c>
      <c r="B14" s="60" t="s">
        <v>69</v>
      </c>
      <c r="C14" s="61"/>
      <c r="D14" s="43">
        <f>SUM(D9:D13)</f>
        <v>132000</v>
      </c>
      <c r="E14" s="39"/>
    </row>
    <row r="15" spans="1:6" ht="15.75" x14ac:dyDescent="0.25">
      <c r="A15" s="14" t="s">
        <v>27</v>
      </c>
      <c r="B15" s="60" t="s">
        <v>70</v>
      </c>
      <c r="C15" s="61"/>
      <c r="D15" s="44">
        <v>135531</v>
      </c>
      <c r="F15" s="39"/>
    </row>
    <row r="16" spans="1:6" ht="15.75" x14ac:dyDescent="0.25">
      <c r="A16" s="14" t="s">
        <v>29</v>
      </c>
      <c r="B16" s="60" t="s">
        <v>71</v>
      </c>
      <c r="C16" s="61"/>
      <c r="D16" s="42">
        <f>SUM(D14+D15)</f>
        <v>267531</v>
      </c>
    </row>
    <row r="17" spans="1:7" ht="15.75" x14ac:dyDescent="0.25">
      <c r="A17" s="14" t="s">
        <v>30</v>
      </c>
      <c r="B17" s="60" t="s">
        <v>26</v>
      </c>
      <c r="C17" s="61"/>
      <c r="D17" s="43">
        <v>16000</v>
      </c>
    </row>
    <row r="18" spans="1:7" ht="15.75" x14ac:dyDescent="0.25">
      <c r="A18" s="14" t="s">
        <v>33</v>
      </c>
      <c r="B18" s="60" t="s">
        <v>18</v>
      </c>
      <c r="C18" s="61"/>
      <c r="D18" s="43">
        <v>444</v>
      </c>
      <c r="G18" s="39"/>
    </row>
    <row r="19" spans="1:7" ht="15.75" x14ac:dyDescent="0.25">
      <c r="A19" s="15" t="s">
        <v>34</v>
      </c>
      <c r="B19" s="73" t="s">
        <v>72</v>
      </c>
      <c r="C19" s="75"/>
      <c r="D19" s="45">
        <f>SUM(D17+D18)</f>
        <v>16444</v>
      </c>
    </row>
    <row r="20" spans="1:7" ht="15.75" x14ac:dyDescent="0.25">
      <c r="A20" s="16" t="s">
        <v>35</v>
      </c>
      <c r="B20" s="61" t="s">
        <v>73</v>
      </c>
      <c r="C20" s="76"/>
      <c r="D20" s="42">
        <v>46598</v>
      </c>
    </row>
    <row r="21" spans="1:7" ht="16.5" thickBot="1" x14ac:dyDescent="0.3">
      <c r="A21" s="17" t="s">
        <v>37</v>
      </c>
      <c r="B21" s="77" t="s">
        <v>74</v>
      </c>
      <c r="C21" s="78"/>
      <c r="D21" s="46">
        <f>SUM(D16+D19+D20)</f>
        <v>330573</v>
      </c>
      <c r="E21" s="39"/>
    </row>
    <row r="22" spans="1:7" ht="15.75" x14ac:dyDescent="0.25">
      <c r="A22" s="18"/>
      <c r="B22" s="19"/>
      <c r="C22" s="19"/>
      <c r="D22" s="20"/>
    </row>
    <row r="23" spans="1:7" ht="16.5" thickBot="1" x14ac:dyDescent="0.3">
      <c r="A23" s="2"/>
      <c r="B23" s="1"/>
      <c r="C23" s="1"/>
      <c r="D23" s="7"/>
    </row>
    <row r="24" spans="1:7" ht="32.25" thickBot="1" x14ac:dyDescent="0.3">
      <c r="A24" s="21" t="s">
        <v>0</v>
      </c>
      <c r="B24" s="79" t="s">
        <v>31</v>
      </c>
      <c r="C24" s="80"/>
      <c r="D24" s="22" t="s">
        <v>75</v>
      </c>
    </row>
    <row r="25" spans="1:7" ht="49.5" customHeight="1" x14ac:dyDescent="0.25">
      <c r="A25" s="23" t="s">
        <v>38</v>
      </c>
      <c r="B25" s="81" t="s">
        <v>76</v>
      </c>
      <c r="C25" s="82"/>
      <c r="D25" s="47">
        <f>SUM(D14*20/100)</f>
        <v>26400</v>
      </c>
      <c r="E25" s="39"/>
      <c r="F25" s="39"/>
    </row>
    <row r="26" spans="1:7" ht="16.5" thickBot="1" x14ac:dyDescent="0.3">
      <c r="A26" s="24" t="s">
        <v>39</v>
      </c>
      <c r="B26" s="73" t="s">
        <v>28</v>
      </c>
      <c r="C26" s="74"/>
      <c r="D26" s="48">
        <f>+D20</f>
        <v>46598</v>
      </c>
    </row>
    <row r="27" spans="1:7" ht="16.5" thickBot="1" x14ac:dyDescent="0.3">
      <c r="A27" s="25" t="s">
        <v>58</v>
      </c>
      <c r="B27" s="83" t="s">
        <v>59</v>
      </c>
      <c r="C27" s="84"/>
      <c r="D27" s="11">
        <f>SUM(D25:D26)</f>
        <v>72998</v>
      </c>
      <c r="G27" s="39"/>
    </row>
    <row r="28" spans="1:7" ht="16.5" thickBot="1" x14ac:dyDescent="0.3">
      <c r="A28" s="2"/>
      <c r="B28" s="1"/>
      <c r="C28" s="1"/>
      <c r="D28" s="7"/>
      <c r="F28" s="39"/>
    </row>
    <row r="29" spans="1:7" ht="32.25" thickBot="1" x14ac:dyDescent="0.3">
      <c r="A29" s="26" t="s">
        <v>0</v>
      </c>
      <c r="B29" s="85" t="s">
        <v>36</v>
      </c>
      <c r="C29" s="86"/>
      <c r="D29" s="27" t="s">
        <v>32</v>
      </c>
      <c r="F29" s="39"/>
    </row>
    <row r="30" spans="1:7" ht="48.75" customHeight="1" x14ac:dyDescent="0.25">
      <c r="A30" s="23" t="s">
        <v>60</v>
      </c>
      <c r="B30" s="87" t="s">
        <v>77</v>
      </c>
      <c r="C30" s="88"/>
      <c r="D30" s="49">
        <f>SUM(D14*80/100)</f>
        <v>105600</v>
      </c>
    </row>
    <row r="31" spans="1:7" ht="16.5" thickBot="1" x14ac:dyDescent="0.3">
      <c r="A31" s="24" t="s">
        <v>61</v>
      </c>
      <c r="B31" s="73" t="s">
        <v>28</v>
      </c>
      <c r="C31" s="74"/>
      <c r="D31" s="50">
        <v>135531</v>
      </c>
    </row>
    <row r="32" spans="1:7" ht="16.5" thickBot="1" x14ac:dyDescent="0.3">
      <c r="A32" s="25" t="s">
        <v>62</v>
      </c>
      <c r="B32" s="83" t="s">
        <v>63</v>
      </c>
      <c r="C32" s="84"/>
      <c r="D32" s="22">
        <f>SUM(D30:D31)</f>
        <v>241131</v>
      </c>
    </row>
    <row r="33" spans="1:9" ht="15.75" x14ac:dyDescent="0.25">
      <c r="A33" s="2"/>
      <c r="B33" s="1"/>
      <c r="C33" s="1"/>
      <c r="D33" s="7"/>
    </row>
    <row r="34" spans="1:9" ht="15.75" x14ac:dyDescent="0.25">
      <c r="A34" s="90" t="s">
        <v>40</v>
      </c>
      <c r="B34" s="90"/>
      <c r="C34" s="90"/>
      <c r="D34" s="90"/>
    </row>
    <row r="35" spans="1:9" ht="16.5" thickBot="1" x14ac:dyDescent="0.3">
      <c r="A35" s="2"/>
      <c r="B35" s="1"/>
      <c r="C35" s="1"/>
      <c r="D35" s="7"/>
    </row>
    <row r="36" spans="1:9" ht="32.25" thickBot="1" x14ac:dyDescent="0.3">
      <c r="A36" s="21" t="s">
        <v>0</v>
      </c>
      <c r="B36" s="79" t="s">
        <v>41</v>
      </c>
      <c r="C36" s="80"/>
      <c r="D36" s="22" t="s">
        <v>80</v>
      </c>
      <c r="G36" s="39"/>
    </row>
    <row r="37" spans="1:9" ht="63.75" customHeight="1" x14ac:dyDescent="0.25">
      <c r="A37" s="23" t="s">
        <v>6</v>
      </c>
      <c r="B37" s="87" t="s">
        <v>78</v>
      </c>
      <c r="C37" s="88"/>
      <c r="D37" s="51">
        <v>16444</v>
      </c>
      <c r="E37" s="4"/>
    </row>
    <row r="38" spans="1:9" ht="50.25" customHeight="1" thickBot="1" x14ac:dyDescent="0.3">
      <c r="A38" s="28" t="s">
        <v>7</v>
      </c>
      <c r="B38" s="91" t="s">
        <v>42</v>
      </c>
      <c r="C38" s="92"/>
      <c r="D38" s="52">
        <v>0</v>
      </c>
    </row>
    <row r="39" spans="1:9" ht="16.5" thickBot="1" x14ac:dyDescent="0.3">
      <c r="A39" s="29" t="s">
        <v>79</v>
      </c>
      <c r="B39" s="83" t="s">
        <v>43</v>
      </c>
      <c r="C39" s="84"/>
      <c r="D39" s="22">
        <f>SUM(D37:D38)</f>
        <v>16444</v>
      </c>
      <c r="G39" s="39"/>
      <c r="I39" s="39"/>
    </row>
    <row r="40" spans="1:9" ht="15.75" x14ac:dyDescent="0.25">
      <c r="A40" s="2"/>
      <c r="B40" s="1"/>
      <c r="C40" s="1"/>
      <c r="D40" s="7"/>
      <c r="I40" s="39"/>
    </row>
    <row r="41" spans="1:9" ht="15.75" x14ac:dyDescent="0.25">
      <c r="A41" s="90" t="s">
        <v>44</v>
      </c>
      <c r="B41" s="90"/>
      <c r="C41" s="90"/>
      <c r="D41" s="90"/>
    </row>
    <row r="42" spans="1:9" ht="16.5" thickBot="1" x14ac:dyDescent="0.3">
      <c r="A42" s="30"/>
      <c r="C42" s="1"/>
      <c r="D42" s="7"/>
    </row>
    <row r="43" spans="1:9" ht="32.25" thickBot="1" x14ac:dyDescent="0.3">
      <c r="A43" s="21" t="s">
        <v>0</v>
      </c>
      <c r="B43" s="79" t="s">
        <v>41</v>
      </c>
      <c r="C43" s="80"/>
      <c r="D43" s="22" t="s">
        <v>80</v>
      </c>
      <c r="I43" s="39"/>
    </row>
    <row r="44" spans="1:9" ht="16.5" thickBot="1" x14ac:dyDescent="0.3">
      <c r="A44" s="31" t="s">
        <v>81</v>
      </c>
      <c r="B44" s="93" t="s">
        <v>82</v>
      </c>
      <c r="C44" s="94"/>
      <c r="D44" s="53">
        <f>SUM(D27)</f>
        <v>72998</v>
      </c>
      <c r="I44" s="39"/>
    </row>
    <row r="45" spans="1:9" ht="15.75" x14ac:dyDescent="0.25">
      <c r="A45" s="2"/>
      <c r="B45" s="1"/>
      <c r="C45" s="1"/>
      <c r="D45" s="7"/>
    </row>
    <row r="46" spans="1:9" ht="15.75" x14ac:dyDescent="0.25">
      <c r="A46" s="32" t="s">
        <v>83</v>
      </c>
      <c r="B46" s="1"/>
      <c r="C46" s="1"/>
      <c r="D46" s="7"/>
    </row>
    <row r="47" spans="1:9" ht="16.5" thickBot="1" x14ac:dyDescent="0.3">
      <c r="A47" s="2"/>
      <c r="B47" s="1"/>
      <c r="C47" s="1"/>
      <c r="D47" s="7"/>
    </row>
    <row r="48" spans="1:9" ht="32.25" thickBot="1" x14ac:dyDescent="0.3">
      <c r="A48" s="21" t="s">
        <v>0</v>
      </c>
      <c r="B48" s="79" t="s">
        <v>41</v>
      </c>
      <c r="C48" s="95"/>
      <c r="D48" s="11" t="s">
        <v>80</v>
      </c>
    </row>
    <row r="49" spans="1:7" ht="15.75" x14ac:dyDescent="0.25">
      <c r="A49" s="23" t="s">
        <v>10</v>
      </c>
      <c r="B49" s="96" t="s">
        <v>3</v>
      </c>
      <c r="C49" s="97"/>
      <c r="D49" s="36"/>
    </row>
    <row r="50" spans="1:7" ht="31.5" customHeight="1" x14ac:dyDescent="0.25">
      <c r="A50" s="14" t="s">
        <v>45</v>
      </c>
      <c r="B50" s="89" t="s">
        <v>95</v>
      </c>
      <c r="C50" s="76"/>
      <c r="D50" s="54">
        <v>8000</v>
      </c>
      <c r="E50" s="4"/>
      <c r="G50" s="39"/>
    </row>
    <row r="51" spans="1:7" ht="15.75" x14ac:dyDescent="0.25">
      <c r="A51" s="14"/>
      <c r="B51" s="98" t="s">
        <v>84</v>
      </c>
      <c r="C51" s="99"/>
      <c r="D51" s="55">
        <f>SUM(D50:D50)</f>
        <v>8000</v>
      </c>
      <c r="G51" s="39"/>
    </row>
    <row r="52" spans="1:7" ht="15.75" x14ac:dyDescent="0.25">
      <c r="A52" s="14" t="s">
        <v>11</v>
      </c>
      <c r="B52" s="100" t="s">
        <v>5</v>
      </c>
      <c r="C52" s="101"/>
      <c r="D52" s="56"/>
    </row>
    <row r="53" spans="1:7" ht="31.5" customHeight="1" x14ac:dyDescent="0.25">
      <c r="A53" s="40" t="s">
        <v>46</v>
      </c>
      <c r="B53" s="89" t="s">
        <v>101</v>
      </c>
      <c r="C53" s="76"/>
      <c r="D53" s="56">
        <v>80000</v>
      </c>
    </row>
    <row r="54" spans="1:7" ht="15.75" customHeight="1" x14ac:dyDescent="0.25">
      <c r="A54" s="14" t="s">
        <v>100</v>
      </c>
      <c r="B54" s="89" t="s">
        <v>103</v>
      </c>
      <c r="C54" s="76"/>
      <c r="D54" s="56">
        <v>72013</v>
      </c>
    </row>
    <row r="55" spans="1:7" ht="15.75" customHeight="1" x14ac:dyDescent="0.25">
      <c r="A55" s="14" t="s">
        <v>102</v>
      </c>
      <c r="B55" s="105" t="s">
        <v>104</v>
      </c>
      <c r="C55" s="106"/>
      <c r="D55" s="56">
        <v>2000</v>
      </c>
    </row>
    <row r="56" spans="1:7" ht="15.75" customHeight="1" x14ac:dyDescent="0.25">
      <c r="A56" s="14"/>
      <c r="B56" s="103" t="s">
        <v>96</v>
      </c>
      <c r="C56" s="104"/>
      <c r="D56" s="57">
        <f>+D53+D54</f>
        <v>152013</v>
      </c>
    </row>
    <row r="57" spans="1:7" ht="31.5" customHeight="1" x14ac:dyDescent="0.25">
      <c r="A57" s="14" t="s">
        <v>12</v>
      </c>
      <c r="B57" s="100" t="s">
        <v>47</v>
      </c>
      <c r="C57" s="101"/>
      <c r="D57" s="56"/>
    </row>
    <row r="58" spans="1:7" ht="15.75" customHeight="1" x14ac:dyDescent="0.25">
      <c r="A58" s="14" t="s">
        <v>48</v>
      </c>
      <c r="B58" s="70" t="s">
        <v>8</v>
      </c>
      <c r="C58" s="102"/>
      <c r="D58" s="54">
        <v>1000</v>
      </c>
    </row>
    <row r="59" spans="1:7" ht="15.75" customHeight="1" x14ac:dyDescent="0.25">
      <c r="A59" s="14" t="s">
        <v>85</v>
      </c>
      <c r="B59" s="70" t="s">
        <v>9</v>
      </c>
      <c r="C59" s="102"/>
      <c r="D59" s="56">
        <v>20000</v>
      </c>
    </row>
    <row r="60" spans="1:7" ht="15.75" x14ac:dyDescent="0.25">
      <c r="A60" s="14"/>
      <c r="B60" s="98" t="s">
        <v>86</v>
      </c>
      <c r="C60" s="99"/>
      <c r="D60" s="55">
        <f>SUM(D58:D59)</f>
        <v>21000</v>
      </c>
    </row>
    <row r="61" spans="1:7" ht="15.75" x14ac:dyDescent="0.25">
      <c r="A61" s="14" t="s">
        <v>49</v>
      </c>
      <c r="B61" s="100" t="s">
        <v>50</v>
      </c>
      <c r="C61" s="101"/>
      <c r="D61" s="56"/>
    </row>
    <row r="62" spans="1:7" ht="15.75" x14ac:dyDescent="0.25">
      <c r="A62" s="13" t="s">
        <v>51</v>
      </c>
      <c r="B62" s="69" t="s">
        <v>97</v>
      </c>
      <c r="C62" s="70"/>
      <c r="D62" s="58">
        <v>15200</v>
      </c>
    </row>
    <row r="63" spans="1:7" ht="15.75" x14ac:dyDescent="0.25">
      <c r="A63" s="14" t="s">
        <v>52</v>
      </c>
      <c r="B63" s="107" t="s">
        <v>98</v>
      </c>
      <c r="C63" s="108"/>
      <c r="D63" s="54">
        <v>2000</v>
      </c>
    </row>
    <row r="64" spans="1:7" ht="31.5" customHeight="1" x14ac:dyDescent="0.25">
      <c r="A64" s="14" t="s">
        <v>53</v>
      </c>
      <c r="B64" s="109" t="s">
        <v>13</v>
      </c>
      <c r="C64" s="108"/>
      <c r="D64" s="54">
        <v>16000</v>
      </c>
    </row>
    <row r="65" spans="1:7" ht="15.75" x14ac:dyDescent="0.25">
      <c r="A65" s="14"/>
      <c r="B65" s="98" t="s">
        <v>87</v>
      </c>
      <c r="C65" s="99"/>
      <c r="D65" s="55">
        <f>SUM(D62:D64)</f>
        <v>33200</v>
      </c>
    </row>
    <row r="66" spans="1:7" ht="15.75" x14ac:dyDescent="0.25">
      <c r="A66" s="14" t="s">
        <v>54</v>
      </c>
      <c r="B66" s="100" t="s">
        <v>14</v>
      </c>
      <c r="C66" s="101"/>
      <c r="D66" s="56"/>
    </row>
    <row r="67" spans="1:7" ht="31.5" customHeight="1" x14ac:dyDescent="0.25">
      <c r="A67" s="14" t="s">
        <v>55</v>
      </c>
      <c r="B67" s="60" t="s">
        <v>99</v>
      </c>
      <c r="C67" s="61"/>
      <c r="D67" s="56">
        <v>200</v>
      </c>
    </row>
    <row r="68" spans="1:7" ht="15.75" x14ac:dyDescent="0.25">
      <c r="A68" s="14"/>
      <c r="B68" s="98" t="s">
        <v>88</v>
      </c>
      <c r="C68" s="99"/>
      <c r="D68" s="55">
        <f>SUM(D67:D67)</f>
        <v>200</v>
      </c>
    </row>
    <row r="69" spans="1:7" ht="32.25" customHeight="1" x14ac:dyDescent="0.25">
      <c r="A69" s="14" t="s">
        <v>56</v>
      </c>
      <c r="B69" s="100" t="s">
        <v>15</v>
      </c>
      <c r="C69" s="101"/>
      <c r="D69" s="56"/>
    </row>
    <row r="70" spans="1:7" ht="15.75" x14ac:dyDescent="0.25">
      <c r="A70" s="14" t="s">
        <v>57</v>
      </c>
      <c r="B70" s="89" t="s">
        <v>16</v>
      </c>
      <c r="C70" s="76"/>
      <c r="D70" s="54">
        <v>16718</v>
      </c>
    </row>
    <row r="71" spans="1:7" ht="31.5" customHeight="1" x14ac:dyDescent="0.25">
      <c r="A71" s="14" t="s">
        <v>89</v>
      </c>
      <c r="B71" s="60" t="s">
        <v>105</v>
      </c>
      <c r="C71" s="61"/>
      <c r="D71" s="56">
        <v>10000</v>
      </c>
      <c r="G71" s="39"/>
    </row>
    <row r="72" spans="1:7" ht="16.5" thickBot="1" x14ac:dyDescent="0.3">
      <c r="A72" s="33"/>
      <c r="B72" s="98" t="s">
        <v>90</v>
      </c>
      <c r="C72" s="99"/>
      <c r="D72" s="59">
        <f>SUM(D70:D71)</f>
        <v>26718</v>
      </c>
    </row>
    <row r="73" spans="1:7" ht="16.5" thickBot="1" x14ac:dyDescent="0.3">
      <c r="A73" s="25"/>
      <c r="B73" s="113" t="s">
        <v>91</v>
      </c>
      <c r="C73" s="114"/>
      <c r="D73" s="11">
        <f>SUM(D51+D60+D65+D68+D72+D56)</f>
        <v>241131</v>
      </c>
      <c r="G73" s="39"/>
    </row>
    <row r="74" spans="1:7" ht="16.5" thickBot="1" x14ac:dyDescent="0.3">
      <c r="A74" s="5"/>
      <c r="B74" s="34"/>
      <c r="C74" s="34"/>
      <c r="D74" s="37"/>
    </row>
    <row r="75" spans="1:7" ht="16.5" thickBot="1" x14ac:dyDescent="0.3">
      <c r="A75" s="115" t="s">
        <v>92</v>
      </c>
      <c r="B75" s="116"/>
      <c r="C75" s="117"/>
      <c r="D75" s="11">
        <f>SUM(D39+D44+D73)</f>
        <v>330573</v>
      </c>
    </row>
    <row r="76" spans="1:7" ht="16.5" thickBot="1" x14ac:dyDescent="0.3">
      <c r="A76" s="110" t="s">
        <v>93</v>
      </c>
      <c r="B76" s="111"/>
      <c r="C76" s="112"/>
      <c r="D76" s="38">
        <f>SUM(D21-D75)</f>
        <v>0</v>
      </c>
    </row>
    <row r="77" spans="1:7" ht="15.75" x14ac:dyDescent="0.25">
      <c r="A77" s="2"/>
      <c r="B77" s="1"/>
      <c r="C77" s="1"/>
      <c r="D77" s="7"/>
    </row>
    <row r="78" spans="1:7" ht="15.75" x14ac:dyDescent="0.25">
      <c r="A78" s="6" t="s">
        <v>94</v>
      </c>
      <c r="B78" s="35" t="s">
        <v>106</v>
      </c>
      <c r="C78" s="6"/>
      <c r="D78" s="6"/>
    </row>
    <row r="79" spans="1:7" ht="15.75" x14ac:dyDescent="0.25">
      <c r="A79" s="2"/>
      <c r="B79" s="1"/>
      <c r="C79" s="1"/>
      <c r="D79" s="7"/>
    </row>
  </sheetData>
  <mergeCells count="61">
    <mergeCell ref="A76:C76"/>
    <mergeCell ref="B71:C71"/>
    <mergeCell ref="B72:C72"/>
    <mergeCell ref="B73:C73"/>
    <mergeCell ref="A75:C75"/>
    <mergeCell ref="B68:C68"/>
    <mergeCell ref="B69:C69"/>
    <mergeCell ref="B70:C70"/>
    <mergeCell ref="B65:C65"/>
    <mergeCell ref="B66:C66"/>
    <mergeCell ref="B67:C67"/>
    <mergeCell ref="B60:C60"/>
    <mergeCell ref="B61:C61"/>
    <mergeCell ref="B62:C62"/>
    <mergeCell ref="B63:C63"/>
    <mergeCell ref="B64:C64"/>
    <mergeCell ref="B51:C51"/>
    <mergeCell ref="B52:C52"/>
    <mergeCell ref="B57:C57"/>
    <mergeCell ref="B58:C58"/>
    <mergeCell ref="B59:C59"/>
    <mergeCell ref="B53:C53"/>
    <mergeCell ref="B54:C54"/>
    <mergeCell ref="B56:C56"/>
    <mergeCell ref="B55:C55"/>
    <mergeCell ref="B50:C50"/>
    <mergeCell ref="B32:C32"/>
    <mergeCell ref="A34:D34"/>
    <mergeCell ref="B36:C36"/>
    <mergeCell ref="B37:C37"/>
    <mergeCell ref="B38:C38"/>
    <mergeCell ref="B39:C39"/>
    <mergeCell ref="A41:D41"/>
    <mergeCell ref="B43:C43"/>
    <mergeCell ref="B44:C44"/>
    <mergeCell ref="B48:C48"/>
    <mergeCell ref="B49:C49"/>
    <mergeCell ref="B31:C31"/>
    <mergeCell ref="B17:C17"/>
    <mergeCell ref="B18:C18"/>
    <mergeCell ref="B19:C19"/>
    <mergeCell ref="B20:C20"/>
    <mergeCell ref="B21:C21"/>
    <mergeCell ref="B24:C24"/>
    <mergeCell ref="B25:C25"/>
    <mergeCell ref="B26:C26"/>
    <mergeCell ref="B27:C27"/>
    <mergeCell ref="B29:C29"/>
    <mergeCell ref="B30:C30"/>
    <mergeCell ref="B16:C16"/>
    <mergeCell ref="C2:D2"/>
    <mergeCell ref="A4:D4"/>
    <mergeCell ref="A6:D6"/>
    <mergeCell ref="B8:C8"/>
    <mergeCell ref="B9:C9"/>
    <mergeCell ref="B10:C10"/>
    <mergeCell ref="B11:C11"/>
    <mergeCell ref="B12:C12"/>
    <mergeCell ref="B13:C13"/>
    <mergeCell ref="B14:C14"/>
    <mergeCell ref="B15:C15"/>
  </mergeCells>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 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2019-02-14T13:08:21Z</dcterms:modified>
</cp:coreProperties>
</file>