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EF099F21-AF1F-41F0-B7F6-85DA17847CBE}" xr6:coauthVersionLast="40" xr6:coauthVersionMax="40" xr10:uidLastSave="{00000000-0000-0000-0000-000000000000}"/>
  <bookViews>
    <workbookView xWindow="0" yWindow="0" windowWidth="28800" windowHeight="14025" activeTab="3" xr2:uid="{00000000-000D-0000-FFFF-FFFF00000000}"/>
  </bookViews>
  <sheets>
    <sheet name="1 priedas" sheetId="48" r:id="rId1"/>
    <sheet name="2 priedas" sheetId="43" r:id="rId2"/>
    <sheet name="3 priedas" sheetId="47" r:id="rId3"/>
    <sheet name="4 priedas" sheetId="44" r:id="rId4"/>
    <sheet name="5 priedas " sheetId="45" r:id="rId5"/>
  </sheets>
  <calcPr calcId="181029"/>
</workbook>
</file>

<file path=xl/calcChain.xml><?xml version="1.0" encoding="utf-8"?>
<calcChain xmlns="http://schemas.openxmlformats.org/spreadsheetml/2006/main">
  <c r="E63" i="47" l="1"/>
  <c r="E62" i="47" s="1"/>
  <c r="F63" i="47"/>
  <c r="F62" i="47" s="1"/>
  <c r="D63" i="47"/>
  <c r="D62" i="47" s="1"/>
  <c r="C64" i="47"/>
  <c r="C63" i="47" l="1"/>
  <c r="C62" i="47"/>
  <c r="D21" i="47" l="1"/>
  <c r="D101" i="47"/>
  <c r="E66" i="47" l="1"/>
  <c r="F66" i="47"/>
  <c r="D66" i="47"/>
  <c r="C75" i="47"/>
  <c r="C71" i="47"/>
  <c r="D28" i="47"/>
  <c r="E103" i="47"/>
  <c r="F103" i="47"/>
  <c r="D103" i="47"/>
  <c r="C37" i="47" l="1"/>
  <c r="E18" i="47" l="1"/>
  <c r="F18" i="47"/>
  <c r="D18" i="47"/>
  <c r="C19" i="47"/>
  <c r="E44" i="47"/>
  <c r="F44" i="47"/>
  <c r="D44" i="47"/>
  <c r="C45" i="47"/>
  <c r="C18" i="47" l="1"/>
  <c r="C44" i="47"/>
  <c r="C36" i="47"/>
  <c r="E101" i="47" l="1"/>
  <c r="F101" i="47"/>
  <c r="C35" i="47"/>
  <c r="E21" i="47"/>
  <c r="F21" i="47"/>
  <c r="C22" i="47"/>
  <c r="C21" i="47" l="1"/>
  <c r="F20" i="47"/>
  <c r="E20" i="47"/>
  <c r="D20" i="47"/>
  <c r="E25" i="45"/>
  <c r="F25" i="45"/>
  <c r="D25" i="45"/>
  <c r="E15" i="45"/>
  <c r="F15" i="45"/>
  <c r="D15" i="45"/>
  <c r="E104" i="47"/>
  <c r="F104" i="47"/>
  <c r="D104" i="47"/>
  <c r="E102" i="47"/>
  <c r="F102" i="47"/>
  <c r="D102" i="47"/>
  <c r="D91" i="47"/>
  <c r="D99" i="47" s="1"/>
  <c r="E28" i="47"/>
  <c r="F28" i="47"/>
  <c r="E32" i="47"/>
  <c r="F32" i="47"/>
  <c r="D32" i="47"/>
  <c r="C103" i="47" l="1"/>
  <c r="E100" i="47"/>
  <c r="D100" i="47"/>
  <c r="C104" i="47"/>
  <c r="F100" i="47"/>
  <c r="C33" i="47"/>
  <c r="E17" i="43" l="1"/>
  <c r="F17" i="43"/>
  <c r="D17" i="43"/>
  <c r="E49" i="47" l="1"/>
  <c r="E48" i="47" s="1"/>
  <c r="F49" i="47"/>
  <c r="F48" i="47" s="1"/>
  <c r="D49" i="47"/>
  <c r="D48" i="47" s="1"/>
  <c r="C50" i="47"/>
  <c r="C48" i="47" l="1"/>
  <c r="C49" i="47"/>
  <c r="E91" i="47"/>
  <c r="E99" i="47" s="1"/>
  <c r="F91" i="47"/>
  <c r="F99" i="47" s="1"/>
  <c r="C92" i="47"/>
  <c r="C67" i="47" l="1"/>
  <c r="C34" i="47" l="1"/>
  <c r="C13" i="48"/>
  <c r="C27" i="47"/>
  <c r="E54" i="47"/>
  <c r="F54" i="47"/>
  <c r="D54" i="47"/>
  <c r="C54" i="47" l="1"/>
  <c r="C55" i="47"/>
  <c r="E42" i="47" l="1"/>
  <c r="F42" i="47"/>
  <c r="D42" i="47"/>
  <c r="E18" i="44"/>
  <c r="F18" i="44"/>
  <c r="D18" i="44"/>
  <c r="F21" i="44"/>
  <c r="D21" i="44"/>
  <c r="E22" i="44"/>
  <c r="E21" i="44" s="1"/>
  <c r="F22" i="44"/>
  <c r="D22" i="44"/>
  <c r="C21" i="44" l="1"/>
  <c r="C22" i="44"/>
  <c r="C23" i="44"/>
  <c r="E60" i="47"/>
  <c r="E59" i="47" s="1"/>
  <c r="F60" i="47"/>
  <c r="F59" i="47" s="1"/>
  <c r="D60" i="47"/>
  <c r="D59" i="47" s="1"/>
  <c r="C61" i="47"/>
  <c r="E40" i="47"/>
  <c r="F40" i="47"/>
  <c r="D40" i="47"/>
  <c r="C41" i="47"/>
  <c r="C17" i="43"/>
  <c r="C16" i="43"/>
  <c r="C15" i="43"/>
  <c r="C40" i="47" l="1"/>
  <c r="C59" i="47"/>
  <c r="C60" i="47"/>
  <c r="C15" i="48" l="1"/>
  <c r="C22" i="48" s="1"/>
  <c r="C95" i="47"/>
  <c r="E16" i="44"/>
  <c r="F16" i="44"/>
  <c r="D16" i="44"/>
  <c r="C94" i="47"/>
  <c r="C93" i="47"/>
  <c r="C90" i="47"/>
  <c r="C89" i="47"/>
  <c r="C88" i="47"/>
  <c r="C87" i="47"/>
  <c r="C86" i="47"/>
  <c r="C85" i="47"/>
  <c r="C84" i="47"/>
  <c r="C83" i="47"/>
  <c r="C82" i="47"/>
  <c r="C81" i="47"/>
  <c r="C80" i="47"/>
  <c r="C79" i="47"/>
  <c r="C78" i="47"/>
  <c r="C77" i="47"/>
  <c r="F76" i="47"/>
  <c r="F98" i="47" s="1"/>
  <c r="E76" i="47"/>
  <c r="E98" i="47" s="1"/>
  <c r="D76" i="47"/>
  <c r="D98" i="47" s="1"/>
  <c r="C74" i="47"/>
  <c r="C73" i="47"/>
  <c r="C72" i="47"/>
  <c r="C70" i="47"/>
  <c r="C69" i="47"/>
  <c r="C68" i="47"/>
  <c r="C66" i="47"/>
  <c r="C58" i="47"/>
  <c r="F57" i="47"/>
  <c r="F56" i="47" s="1"/>
  <c r="E57" i="47"/>
  <c r="E56" i="47" s="1"/>
  <c r="D57" i="47"/>
  <c r="C53" i="47"/>
  <c r="F52" i="47"/>
  <c r="F51" i="47" s="1"/>
  <c r="E52" i="47"/>
  <c r="E51" i="47" s="1"/>
  <c r="D52" i="47"/>
  <c r="D51" i="47" s="1"/>
  <c r="C47" i="47"/>
  <c r="F46" i="47"/>
  <c r="E46" i="47"/>
  <c r="D46" i="47"/>
  <c r="C43" i="47"/>
  <c r="C39" i="47"/>
  <c r="F38" i="47"/>
  <c r="E38" i="47"/>
  <c r="D38" i="47"/>
  <c r="C32" i="47"/>
  <c r="C30" i="47"/>
  <c r="C29" i="47"/>
  <c r="C26" i="47"/>
  <c r="C25" i="47"/>
  <c r="C24" i="47"/>
  <c r="C23" i="47"/>
  <c r="C16" i="47"/>
  <c r="F15" i="47"/>
  <c r="E15" i="47"/>
  <c r="D15" i="47"/>
  <c r="E17" i="47" l="1"/>
  <c r="F17" i="47"/>
  <c r="F96" i="47" s="1"/>
  <c r="D17" i="47"/>
  <c r="D65" i="47"/>
  <c r="E65" i="47"/>
  <c r="E96" i="47" s="1"/>
  <c r="F65" i="47"/>
  <c r="C76" i="47"/>
  <c r="C38" i="47"/>
  <c r="C51" i="47"/>
  <c r="C100" i="47"/>
  <c r="C102" i="47"/>
  <c r="C46" i="47"/>
  <c r="C57" i="47"/>
  <c r="C15" i="47"/>
  <c r="C52" i="47"/>
  <c r="D56" i="47"/>
  <c r="C56" i="47" s="1"/>
  <c r="C101" i="47"/>
  <c r="C31" i="47"/>
  <c r="C99" i="47"/>
  <c r="C91" i="47"/>
  <c r="D96" i="47" l="1"/>
  <c r="C98" i="47"/>
  <c r="C65" i="47"/>
  <c r="C42" i="47"/>
  <c r="C28" i="47"/>
  <c r="C20" i="47"/>
  <c r="E25" i="44"/>
  <c r="E24" i="44" s="1"/>
  <c r="F25" i="44"/>
  <c r="F24" i="44" s="1"/>
  <c r="D25" i="44"/>
  <c r="D24" i="44" s="1"/>
  <c r="C35" i="44"/>
  <c r="C31" i="44"/>
  <c r="C26" i="44"/>
  <c r="C27" i="44"/>
  <c r="C28" i="44"/>
  <c r="C29" i="44"/>
  <c r="C30" i="44"/>
  <c r="C32" i="44"/>
  <c r="C33" i="44"/>
  <c r="C34" i="44"/>
  <c r="C36" i="44"/>
  <c r="C37" i="44"/>
  <c r="C38" i="44"/>
  <c r="C39" i="44"/>
  <c r="C17" i="47" l="1"/>
  <c r="C96" i="47"/>
  <c r="E15" i="44" l="1"/>
  <c r="E41" i="44" s="1"/>
  <c r="F15" i="44"/>
  <c r="F41" i="44" s="1"/>
  <c r="D15" i="44"/>
  <c r="D41" i="44" s="1"/>
  <c r="C24" i="45"/>
  <c r="C23" i="45"/>
  <c r="C22" i="45"/>
  <c r="C21" i="45"/>
  <c r="C20" i="45"/>
  <c r="C19" i="45"/>
  <c r="C18" i="45"/>
  <c r="C17" i="45"/>
  <c r="C16" i="45"/>
  <c r="C40" i="44"/>
  <c r="C24" i="44"/>
  <c r="C20" i="44"/>
  <c r="C17" i="44"/>
  <c r="C25" i="44"/>
  <c r="C41" i="44" l="1"/>
  <c r="C19" i="44"/>
  <c r="C16" i="44"/>
  <c r="C18" i="44"/>
  <c r="C15" i="45"/>
  <c r="C25" i="45"/>
  <c r="C15" i="44" l="1"/>
</calcChain>
</file>

<file path=xl/sharedStrings.xml><?xml version="1.0" encoding="utf-8"?>
<sst xmlns="http://schemas.openxmlformats.org/spreadsheetml/2006/main" count="333" uniqueCount="219">
  <si>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</si>
  <si>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</si>
  <si>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</si>
  <si>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</si>
  <si>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</si>
  <si>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</si>
  <si>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</si>
  <si>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</si>
  <si>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</si>
  <si>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</si>
  <si>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</si>
  <si>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</si>
  <si>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</si>
  <si>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</si>
  <si>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</si>
  <si>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>iš jų:</t>
  </si>
  <si>
    <t>Iš viso:</t>
  </si>
  <si>
    <t>1.1</t>
  </si>
  <si>
    <t xml:space="preserve">                                  patikslinimas  (padidinimas, - sumažinimas)</t>
  </si>
  <si>
    <t>Simono Daukanto progimnazija</t>
  </si>
  <si>
    <t>(tūkst. Eur)</t>
  </si>
  <si>
    <t xml:space="preserve">                  2018 metų Kretingos rajono savivaldybės biudžeto asignavimų </t>
  </si>
  <si>
    <t>Seniūnijų programa (Nr. 02)</t>
  </si>
  <si>
    <t>2.1</t>
  </si>
  <si>
    <t>2.1.1</t>
  </si>
  <si>
    <t>Speciali tikslinė dotacija valstybinėms (perduotoms savivaldybėms) funkcijoms atlikti, iš jų:</t>
  </si>
  <si>
    <t xml:space="preserve">            2018 metų Kretingos rajono savivaldybės biudžeto pajamų</t>
  </si>
  <si>
    <t xml:space="preserve">                                                                  Kretingos rajono savivaldybės tarybos</t>
  </si>
  <si>
    <t xml:space="preserve">                                                                  1 priedas</t>
  </si>
  <si>
    <t>Salantų gimnazija</t>
  </si>
  <si>
    <t>Bendroji programa (Nr. 01)</t>
  </si>
  <si>
    <t>Jurgio Pabrėžos universitetinė gimnazija</t>
  </si>
  <si>
    <t>Darbėnų gimnazija</t>
  </si>
  <si>
    <t>Kartenos  mokykla-daugiafunkcis centras</t>
  </si>
  <si>
    <t xml:space="preserve">Baublių mokykla-daugiafunkcis centras </t>
  </si>
  <si>
    <t>Kūlupėnų Motiejaus Valančiaus pagrindinė mokykla</t>
  </si>
  <si>
    <t>Kurmaičių pradinė mokykla</t>
  </si>
  <si>
    <t>Rūdaičių mokykla</t>
  </si>
  <si>
    <t>Savarankiškoms funkcijoms vykdyti, iš jų:</t>
  </si>
  <si>
    <t>3</t>
  </si>
  <si>
    <t>Socialinės paramos programa (Nr. 09)</t>
  </si>
  <si>
    <t>Įstaigos pajamos, skirtos veiklos išlaidoms, iš jų:</t>
  </si>
  <si>
    <t xml:space="preserve">   socialinėms paslaugoms</t>
  </si>
  <si>
    <t xml:space="preserve">pajamos už prekes ir paslaugas </t>
  </si>
  <si>
    <t>Strateginio planavimo ir investicijų programa (Nr. 04)</t>
  </si>
  <si>
    <t>2.2</t>
  </si>
  <si>
    <t>4</t>
  </si>
  <si>
    <t>Įstaigos pajamos, skirtos veiklos išlaidoms</t>
  </si>
  <si>
    <t>Seniūnijų  veiklos išlaidos, iš jų:</t>
  </si>
  <si>
    <t>Savarankiškoms funkcijoms vykdyti</t>
  </si>
  <si>
    <t>Kultūros programa (Nr. 07)</t>
  </si>
  <si>
    <t>M. Valančiaus viešoji biblioteka</t>
  </si>
  <si>
    <t>Grūšlaukės mokykla-daugiafunkcis centras</t>
  </si>
  <si>
    <t xml:space="preserve">                  2018 metų Kretingos rajono savivaldybės specialiosios tikslinės dotacijos</t>
  </si>
  <si>
    <t xml:space="preserve">                                              mokymo reikmėms patikslinimas  (padidinimas, - sumažinimas)</t>
  </si>
  <si>
    <t xml:space="preserve">Savivaldybės kontrolės ir audito tarnyba </t>
  </si>
  <si>
    <t>Savivaldybės kontrolės ir audito tarnybos veiklos išlaidos</t>
  </si>
  <si>
    <t>2.2.1</t>
  </si>
  <si>
    <t>Architektūros ir teritorijų planavimo programa (Nr.12)</t>
  </si>
  <si>
    <t>Marijono Daujoto progimnazija</t>
  </si>
  <si>
    <t>Darbėnų gimanzija</t>
  </si>
  <si>
    <t>Vydmantų gimnazija</t>
  </si>
  <si>
    <t>Kartenos mokykla-daugiafunkcis centras</t>
  </si>
  <si>
    <t>Kretingos Marijos Tiškevičiūtės mokykla</t>
  </si>
  <si>
    <t>Kretingos mokykla-darželis "Žibutė"</t>
  </si>
  <si>
    <t>Kretingos lopšelis-darželis "Žilvitis"</t>
  </si>
  <si>
    <t>Salantų lopšelis-darželis "Rasa"</t>
  </si>
  <si>
    <t>Kretingos rajono švietimo centras</t>
  </si>
  <si>
    <t>2.3</t>
  </si>
  <si>
    <t>2.3.1</t>
  </si>
  <si>
    <t>2.4</t>
  </si>
  <si>
    <t>2.4.1</t>
  </si>
  <si>
    <t xml:space="preserve"> Salantų m. seniūnija</t>
  </si>
  <si>
    <t xml:space="preserve"> Vydmantų seniūnija</t>
  </si>
  <si>
    <t xml:space="preserve"> </t>
  </si>
  <si>
    <t xml:space="preserve"> Kretingos m. seniūnija</t>
  </si>
  <si>
    <t>Europos Sąjungos finansinės paramos lėšos</t>
  </si>
  <si>
    <t>5</t>
  </si>
  <si>
    <t>2.2.2</t>
  </si>
  <si>
    <t>2.5</t>
  </si>
  <si>
    <t>2.6</t>
  </si>
  <si>
    <t>2.6.1</t>
  </si>
  <si>
    <t>2.7</t>
  </si>
  <si>
    <t>5.1</t>
  </si>
  <si>
    <t>5.1.1</t>
  </si>
  <si>
    <t>6</t>
  </si>
  <si>
    <t>6.1</t>
  </si>
  <si>
    <t>6.1.1</t>
  </si>
  <si>
    <t xml:space="preserve">Iš viso </t>
  </si>
  <si>
    <t>Viešoji įstaiga Pranciškonų gimnazija (asignavimų valdytojas-Savivaldybės administracijos direktorius)</t>
  </si>
  <si>
    <t>Vietinio ūkio ir turto valdymo programa (Nr. 05)</t>
  </si>
  <si>
    <t xml:space="preserve">                                                                       3 priedas</t>
  </si>
  <si>
    <t>Jokūbavo A. Stulginskio mokykla-daugiafunkcis centras</t>
  </si>
  <si>
    <t>Jokūbavo Aleksandro Stulginskio pagrindinė mokykla-daugiafunkcis centras</t>
  </si>
  <si>
    <t xml:space="preserve">Kretingos rajono kultūros centras </t>
  </si>
  <si>
    <t>pajamos už ilgalaikio ir trumpalaikio meterialiojo turto nuomą</t>
  </si>
  <si>
    <t xml:space="preserve">                                                                       4 priedas</t>
  </si>
  <si>
    <t xml:space="preserve">               2018 metų Kretingos rajono savivaldybės biudžeto asignavimų valstybinėms </t>
  </si>
  <si>
    <t xml:space="preserve">                                                       (perduotoms savivaldybėms) funkcijoms atlikti patikslinimas  (padidinimas, - sumažinimas)</t>
  </si>
  <si>
    <t>Archyvinių dokumentų tvarkymas</t>
  </si>
  <si>
    <t xml:space="preserve">Socialinė parama mokiniams </t>
  </si>
  <si>
    <t>Socialinei paramai mokiniams (nemokamas mokinių maitinimas), iš jų:</t>
  </si>
  <si>
    <t>1.1.1</t>
  </si>
  <si>
    <t>1.2</t>
  </si>
  <si>
    <t>1.2.1</t>
  </si>
  <si>
    <t>Kretingos meno mokykla</t>
  </si>
  <si>
    <t>Biudžetinių įstaigų gautų pajamų įmokų</t>
  </si>
  <si>
    <t>į Kretingos rajono savivaldybės biudžetą patikslinimas</t>
  </si>
  <si>
    <t>Įstaigų pavadinimas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</si>
  <si>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</si>
  <si>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</si>
  <si>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</si>
  <si>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Kretingos rajono kultūros centras</t>
  </si>
  <si>
    <t xml:space="preserve">                                                                  2 priedas</t>
  </si>
  <si>
    <t xml:space="preserve">                                                                       5 priedas</t>
  </si>
  <si>
    <t xml:space="preserve">Savivaldybės biudžetinių įstaigų pajamos </t>
  </si>
  <si>
    <t>Savarankiškoms funkcijoms vykdyti (švietimo įstaigų nemokamo maitinimo patiekalų gamybos išlaidoms), iš jų:</t>
  </si>
  <si>
    <t>Dienos veiklos centras</t>
  </si>
  <si>
    <t>Socialinėms paslaugoms</t>
  </si>
  <si>
    <t>Kretingos socialinių paslaugų centras</t>
  </si>
  <si>
    <t>Socialinio darbo socialinės rizikos šeimose plėtimas</t>
  </si>
  <si>
    <t>Skolintos lėšos investiciniams projektams finansuoti (Naujos viešosios bibliotekos baldams įsigyti)</t>
  </si>
  <si>
    <t>Savivaldybės ir socialinio būsto / patalpų remontas ir plėtra</t>
  </si>
  <si>
    <t>Valstybės biudžeto dotacija projektui "Kretingos m. privačių namų prijungimas prie nuotekų surinkimo infrastruktūros" įgyvendinti</t>
  </si>
  <si>
    <t>Grūšlaukės  mokykla-daugiafunkcis centras</t>
  </si>
  <si>
    <t xml:space="preserve">Kretingos rajono savivaldybės priešgaisrinė tarnyba </t>
  </si>
  <si>
    <t>1.2.2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</si>
  <si>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</si>
  <si>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</si>
  <si>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</si>
  <si>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</si>
  <si>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</si>
  <si>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</si>
  <si>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</si>
  <si>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</si>
  <si>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</si>
  <si>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</si>
  <si>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</si>
  <si>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</si>
  <si>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</si>
  <si>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</si>
  <si>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</si>
  <si>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</si>
  <si>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Kelių priežiūros ir plėtros programos finansavimo lėšų rezervas valstybinėms reikmėms, susijusioms su keliais, finansuoti</t>
  </si>
  <si>
    <t>Savivaldybės savarankiškoms funkcijoms finansuoti</t>
  </si>
  <si>
    <t>Kelių priežiūros ir plėtros programos finansavimo lėšų rezervas valstybinėms reikmėms, susijusioms su keliais, finansuoti, iš jų:</t>
  </si>
  <si>
    <t>2.2.3</t>
  </si>
  <si>
    <t>2.3.2</t>
  </si>
  <si>
    <t>2.5.1</t>
  </si>
  <si>
    <t>2.7.1</t>
  </si>
  <si>
    <t>4.1</t>
  </si>
  <si>
    <t>4.1.1</t>
  </si>
  <si>
    <t>4.2</t>
  </si>
  <si>
    <t>4.2.1</t>
  </si>
  <si>
    <t>7</t>
  </si>
  <si>
    <t>7.1</t>
  </si>
  <si>
    <t>7.1.1</t>
  </si>
  <si>
    <t xml:space="preserve">Skolintos lėšos investiciniams projektams finansuoti </t>
  </si>
  <si>
    <t>1.3</t>
  </si>
  <si>
    <t>1.4</t>
  </si>
  <si>
    <t>1.5</t>
  </si>
  <si>
    <t>1.6</t>
  </si>
  <si>
    <t>1.7</t>
  </si>
  <si>
    <t>1.8</t>
  </si>
  <si>
    <t>1.9</t>
  </si>
  <si>
    <t xml:space="preserve"> Darbėnų seniūnija</t>
  </si>
  <si>
    <t>2.3.3</t>
  </si>
  <si>
    <t>VB STD piliečių nuosavybės teisėms atkurti (valstybės garantijoms nuomininkams, gyvenusiems savininkams grąžintuose gyvenamuosiuose namuose, jų dalyse, butuose, vykdyti ir savivaldybių nuomojamoms gyvenamosioms patalpoms įsigyti)</t>
  </si>
  <si>
    <t>Kūno kultūros ir sporto programa (Nr. 10)</t>
  </si>
  <si>
    <t>2.8</t>
  </si>
  <si>
    <t>2.8.1</t>
  </si>
  <si>
    <t>2.2.1.1</t>
  </si>
  <si>
    <t>2.2.1.2</t>
  </si>
  <si>
    <t>2.2.1.3</t>
  </si>
  <si>
    <t>2.2.1.4</t>
  </si>
  <si>
    <t>2.4.2</t>
  </si>
  <si>
    <t>2.4.3</t>
  </si>
  <si>
    <t>2.4.4</t>
  </si>
  <si>
    <t>2.9</t>
  </si>
  <si>
    <t>2.9.1</t>
  </si>
  <si>
    <t>2.4.5</t>
  </si>
  <si>
    <t>Valstybės biudžeto dotacija nuosavam lėšų indėliui bendrai iš ES struktūrinių fondų lėšų finansuojamiems projektams finansuoti (projektui "Pėsčiųjų ir dviratininkų susisiekimo sąlygų gerinimas Taikos g., Kretingos m.")</t>
  </si>
  <si>
    <t>Valstybės biudžeto lėšos</t>
  </si>
  <si>
    <t>Lopšelis-darželis "Eglutė"</t>
  </si>
  <si>
    <t>Ekonomikos ir biudžeto skyrius (asignavimų valdytojas-Savivaldybės administracijos direktorius)</t>
  </si>
  <si>
    <t>8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</si>
  <si>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</si>
  <si>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</si>
  <si>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</si>
  <si>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</si>
  <si>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</si>
  <si>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</si>
  <si>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</si>
  <si>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</si>
  <si>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</si>
  <si>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</si>
  <si>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</si>
  <si>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</si>
  <si>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</si>
  <si>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</si>
  <si>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</si>
  <si>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</si>
  <si>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</si>
  <si>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</si>
  <si>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</si>
  <si>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</si>
  <si>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</si>
  <si>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</si>
  <si>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</si>
  <si>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</si>
  <si>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</si>
  <si>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8.3</t>
  </si>
  <si>
    <t>8.3.1</t>
  </si>
  <si>
    <t>8.3.2</t>
  </si>
  <si>
    <t>8.3.3</t>
  </si>
  <si>
    <t>8.3.4</t>
  </si>
  <si>
    <t xml:space="preserve">                                                                  2018 m. gruodžio 20  d. sprendimo Nr. T2-316</t>
  </si>
  <si>
    <t xml:space="preserve">                                                                  2018 m. gruodžio 20 d. sprendimo Nr. T2-316</t>
  </si>
  <si>
    <t xml:space="preserve">                                                                       2018 m.  gruodžio 20 d. sprendimo Nr. T2-316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</si>
</sst>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7" fillId="0" borderId="0" applyNumberFormat="0"/>
    <xf numFmtId="0" fontId="18" fillId="0" borderId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0" fillId="0" borderId="7" xfId="0" applyBorder="1"/>
    <xf numFmtId="49" fontId="12" fillId="0" borderId="1" xfId="0" applyNumberFormat="1" applyFont="1" applyBorder="1" applyAlignment="1">
      <alignment horizontal="center" vertical="top" wrapText="1"/>
    </xf>
    <xf numFmtId="165" fontId="16" fillId="3" borderId="0" xfId="0" applyNumberFormat="1" applyFont="1" applyFill="1"/>
    <xf numFmtId="0" fontId="15" fillId="0" borderId="5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 indent="1"/>
    </xf>
    <xf numFmtId="0" fontId="9" fillId="2" borderId="3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5" fillId="0" borderId="5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164" fontId="13" fillId="3" borderId="0" xfId="0" applyNumberFormat="1" applyFont="1" applyFill="1" applyAlignment="1">
      <alignment horizontal="left"/>
    </xf>
    <xf numFmtId="2" fontId="0" fillId="0" borderId="0" xfId="0" applyNumberFormat="1"/>
    <xf numFmtId="0" fontId="0" fillId="3" borderId="0" xfId="0" applyFill="1" applyAlignment="1">
      <alignment horizontal="right"/>
    </xf>
    <xf numFmtId="165" fontId="12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 wrapText="1"/>
    </xf>
    <xf numFmtId="165" fontId="12" fillId="0" borderId="5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1" fillId="3" borderId="0" xfId="0" applyNumberFormat="1" applyFont="1" applyFill="1" applyAlignment="1">
      <alignment horizontal="left"/>
    </xf>
    <xf numFmtId="49" fontId="9" fillId="0" borderId="0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0" fontId="1" fillId="3" borderId="0" xfId="0" applyFont="1" applyFill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left"/>
    </xf>
    <xf numFmtId="165" fontId="15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3" fillId="3" borderId="0" xfId="0" applyFont="1" applyFill="1"/>
    <xf numFmtId="49" fontId="12" fillId="0" borderId="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top" wrapText="1"/>
    </xf>
    <xf numFmtId="165" fontId="9" fillId="0" borderId="0" xfId="0" applyNumberFormat="1" applyFont="1" applyBorder="1" applyAlignment="1">
      <alignment horizontal="center" wrapText="1"/>
    </xf>
    <xf numFmtId="49" fontId="12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 indent="1"/>
    </xf>
    <xf numFmtId="165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5" xfId="3" applyFont="1" applyFill="1" applyBorder="1" applyAlignment="1">
      <alignment wrapText="1"/>
    </xf>
    <xf numFmtId="164" fontId="9" fillId="0" borderId="5" xfId="0" applyNumberFormat="1" applyFon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/>
    </xf>
    <xf numFmtId="0" fontId="12" fillId="0" borderId="5" xfId="0" applyFont="1" applyBorder="1"/>
    <xf numFmtId="164" fontId="12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0" fontId="1" fillId="3" borderId="0" xfId="0" applyFont="1" applyFill="1" applyAlignment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wrapText="1"/>
    </xf>
    <xf numFmtId="0" fontId="13" fillId="3" borderId="0" xfId="0" applyFont="1" applyFill="1" applyAlignment="1">
      <alignment vertical="center"/>
    </xf>
    <xf numFmtId="165" fontId="9" fillId="0" borderId="0" xfId="0" applyNumberFormat="1" applyFont="1" applyBorder="1"/>
    <xf numFmtId="0" fontId="1" fillId="3" borderId="0" xfId="0" applyFont="1" applyFill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Border="1"/>
    <xf numFmtId="164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4">
    <cellStyle name="Įprastas" xfId="0" builtinId="0"/>
    <cellStyle name="Įprastas 2" xfId="1" xr:uid="{00000000-0005-0000-0000-000001000000}"/>
    <cellStyle name="Normal_Sheet1" xfId="2" xr:uid="{00000000-0005-0000-0000-000002000000}"/>
    <cellStyle name="Paprastas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27</v>
      </c>
      <c r="C1" s="6"/>
    </row>
    <row r="2" spans="1:12" ht="15.75" x14ac:dyDescent="0.25">
      <c r="A2" s="6"/>
      <c r="B2" s="6" t="s">
        <v>216</v>
      </c>
      <c r="C2" s="6"/>
    </row>
    <row r="3" spans="1:12" ht="15.75" x14ac:dyDescent="0.25">
      <c r="A3" s="6"/>
      <c r="B3" s="6" t="s">
        <v>28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26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87"/>
      <c r="E8" s="188"/>
      <c r="F8" s="189"/>
    </row>
    <row r="9" spans="1:12" ht="12.75" customHeight="1" x14ac:dyDescent="0.25">
      <c r="A9" s="6"/>
      <c r="B9" s="5"/>
      <c r="C9" s="5"/>
      <c r="D9" s="189"/>
      <c r="E9" s="189"/>
      <c r="F9" s="189"/>
      <c r="G9" s="9"/>
      <c r="H9" s="9"/>
    </row>
    <row r="10" spans="1:12" ht="14.25" customHeight="1" x14ac:dyDescent="0.25">
      <c r="A10" s="14"/>
      <c r="B10" s="14"/>
      <c r="C10" s="61" t="s">
        <v>20</v>
      </c>
      <c r="D10" s="189"/>
      <c r="E10" s="189"/>
      <c r="F10" s="189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89"/>
      <c r="E11" s="189"/>
      <c r="F11" s="189"/>
      <c r="G11" s="9"/>
      <c r="H11" s="9"/>
    </row>
    <row r="12" spans="1:12" ht="15" customHeight="1" x14ac:dyDescent="0.25">
      <c r="A12" s="104" t="s">
        <v>10</v>
      </c>
      <c r="B12" s="105">
        <v>2</v>
      </c>
      <c r="C12" s="106">
        <v>3</v>
      </c>
      <c r="D12" s="16"/>
      <c r="E12" s="16"/>
      <c r="F12" s="16"/>
      <c r="G12" s="9"/>
      <c r="H12" s="9"/>
    </row>
    <row r="13" spans="1:12" ht="33.75" customHeight="1" x14ac:dyDescent="0.25">
      <c r="A13" s="109" t="s">
        <v>10</v>
      </c>
      <c r="B13" s="64" t="s">
        <v>25</v>
      </c>
      <c r="C13" s="110">
        <f>C14</f>
        <v>66.7</v>
      </c>
      <c r="D13" s="16"/>
      <c r="E13" s="16"/>
      <c r="F13" s="23"/>
      <c r="G13" s="57"/>
      <c r="H13" s="9"/>
    </row>
    <row r="14" spans="1:12" ht="15.75" x14ac:dyDescent="0.25">
      <c r="A14" s="109" t="s">
        <v>17</v>
      </c>
      <c r="B14" s="64" t="s">
        <v>42</v>
      </c>
      <c r="C14" s="110">
        <v>66.7</v>
      </c>
      <c r="D14" s="16"/>
      <c r="E14" s="23"/>
      <c r="F14" s="23"/>
      <c r="G14" s="57"/>
      <c r="H14" s="57"/>
      <c r="J14" s="56"/>
      <c r="L14" s="84"/>
    </row>
    <row r="15" spans="1:12" ht="15.75" x14ac:dyDescent="0.25">
      <c r="A15" s="109" t="s">
        <v>13</v>
      </c>
      <c r="B15" s="64" t="s">
        <v>115</v>
      </c>
      <c r="C15" s="110">
        <f>C16+C17</f>
        <v>8</v>
      </c>
      <c r="D15" s="16"/>
      <c r="E15" s="23"/>
      <c r="F15" s="23"/>
      <c r="G15" s="57"/>
      <c r="H15" s="57"/>
      <c r="J15" s="56"/>
    </row>
    <row r="16" spans="1:12" ht="15.75" x14ac:dyDescent="0.25">
      <c r="A16" s="109" t="s">
        <v>23</v>
      </c>
      <c r="B16" s="112" t="s">
        <v>95</v>
      </c>
      <c r="C16" s="110">
        <v>2</v>
      </c>
      <c r="D16" s="16"/>
      <c r="E16" s="23"/>
      <c r="F16" s="23"/>
      <c r="G16" s="57"/>
      <c r="H16" s="57"/>
      <c r="J16" s="56"/>
    </row>
    <row r="17" spans="1:10" ht="16.5" customHeight="1" x14ac:dyDescent="0.25">
      <c r="A17" s="109" t="s">
        <v>45</v>
      </c>
      <c r="B17" s="112" t="s">
        <v>43</v>
      </c>
      <c r="C17" s="110">
        <v>6</v>
      </c>
      <c r="D17" s="16"/>
      <c r="E17" s="18"/>
      <c r="F17" s="23"/>
      <c r="G17" s="57"/>
      <c r="H17" s="57"/>
      <c r="J17" s="56"/>
    </row>
    <row r="18" spans="1:10" ht="31.5" customHeight="1" x14ac:dyDescent="0.25">
      <c r="A18" s="63" t="s">
        <v>39</v>
      </c>
      <c r="B18" s="113" t="s">
        <v>143</v>
      </c>
      <c r="C18" s="110">
        <v>118.6</v>
      </c>
      <c r="D18" s="16"/>
      <c r="E18" s="18"/>
      <c r="F18" s="23"/>
      <c r="G18" s="57"/>
      <c r="H18" s="57"/>
      <c r="J18" s="56"/>
    </row>
    <row r="19" spans="1:10" ht="63.75" customHeight="1" x14ac:dyDescent="0.25">
      <c r="A19" s="109" t="s">
        <v>46</v>
      </c>
      <c r="B19" s="118" t="s">
        <v>167</v>
      </c>
      <c r="C19" s="175">
        <v>52.19</v>
      </c>
      <c r="D19" s="16"/>
      <c r="E19" s="18"/>
      <c r="F19" s="23"/>
      <c r="G19" s="57"/>
      <c r="H19" s="128" t="s">
        <v>74</v>
      </c>
      <c r="J19" s="56"/>
    </row>
    <row r="20" spans="1:10" ht="31.5" x14ac:dyDescent="0.25">
      <c r="A20" s="63" t="s">
        <v>77</v>
      </c>
      <c r="B20" s="64" t="s">
        <v>123</v>
      </c>
      <c r="C20" s="133">
        <v>5.85</v>
      </c>
      <c r="D20" s="56"/>
      <c r="E20" s="18"/>
      <c r="F20" s="23"/>
      <c r="G20" s="57"/>
      <c r="H20" s="57"/>
      <c r="J20" s="56"/>
    </row>
    <row r="21" spans="1:10" ht="47.25" x14ac:dyDescent="0.25">
      <c r="A21" s="63" t="s">
        <v>85</v>
      </c>
      <c r="B21" s="64" t="s">
        <v>181</v>
      </c>
      <c r="C21" s="110">
        <v>22.1</v>
      </c>
      <c r="D21" s="56"/>
      <c r="E21" s="18"/>
      <c r="F21" s="18"/>
      <c r="G21" s="57"/>
      <c r="H21" s="57"/>
      <c r="J21" s="56"/>
    </row>
    <row r="22" spans="1:10" ht="15.75" x14ac:dyDescent="0.25">
      <c r="A22" s="83"/>
      <c r="B22" s="65" t="s">
        <v>16</v>
      </c>
      <c r="C22" s="134">
        <f>C13+C15+C18+C19+C20+C21</f>
        <v>273.44</v>
      </c>
      <c r="D22" s="18"/>
      <c r="E22" s="23"/>
      <c r="F22" s="18"/>
      <c r="G22" s="57"/>
      <c r="H22" s="57"/>
      <c r="J22" s="56"/>
    </row>
    <row r="23" spans="1:10" ht="15.75" x14ac:dyDescent="0.25">
      <c r="A23" s="6"/>
      <c r="B23" s="89"/>
      <c r="C23" s="6"/>
      <c r="D23" s="23"/>
      <c r="E23" s="18"/>
      <c r="F23" s="23"/>
      <c r="G23" s="57"/>
      <c r="H23" s="9"/>
      <c r="J23" s="56"/>
    </row>
    <row r="24" spans="1:10" ht="15.75" x14ac:dyDescent="0.25">
      <c r="A24" s="25"/>
      <c r="B24" s="37"/>
      <c r="C24" s="90"/>
      <c r="D24" s="23"/>
      <c r="E24" s="23"/>
      <c r="F24" s="18"/>
      <c r="G24" s="57"/>
      <c r="H24" s="9"/>
      <c r="J24" s="56"/>
    </row>
    <row r="25" spans="1:10" ht="15.75" x14ac:dyDescent="0.25">
      <c r="A25" s="139"/>
      <c r="B25" s="37"/>
      <c r="C25" s="90"/>
      <c r="D25" s="18"/>
      <c r="E25" s="23"/>
      <c r="F25" s="23"/>
      <c r="G25" s="57"/>
      <c r="H25" s="9"/>
      <c r="J25" s="56"/>
    </row>
    <row r="26" spans="1:10" ht="15.75" x14ac:dyDescent="0.25">
      <c r="A26" s="25"/>
      <c r="B26" s="37"/>
      <c r="C26" s="90"/>
      <c r="D26" s="23"/>
      <c r="E26" s="18"/>
      <c r="F26" s="18"/>
      <c r="G26" s="57"/>
      <c r="H26" s="9"/>
      <c r="J26" s="56"/>
    </row>
    <row r="27" spans="1:10" ht="13.9" customHeight="1" x14ac:dyDescent="0.2">
      <c r="A27" s="19"/>
      <c r="B27" s="27"/>
      <c r="C27" s="18"/>
      <c r="D27" s="18"/>
      <c r="E27" s="23"/>
      <c r="F27" s="18"/>
      <c r="G27" s="57"/>
      <c r="H27" s="9"/>
    </row>
    <row r="28" spans="1:10" ht="15" x14ac:dyDescent="0.25">
      <c r="A28" s="19"/>
      <c r="B28" s="24"/>
      <c r="C28" s="23"/>
      <c r="D28" s="23"/>
      <c r="E28" s="18"/>
      <c r="F28" s="23"/>
      <c r="G28" s="9"/>
      <c r="H28" s="9"/>
    </row>
    <row r="29" spans="1:10" ht="14.25" x14ac:dyDescent="0.2">
      <c r="A29" s="19"/>
      <c r="B29" s="29"/>
      <c r="C29" s="18"/>
      <c r="D29" s="18"/>
      <c r="E29" s="23"/>
      <c r="F29" s="23"/>
      <c r="G29" s="9"/>
      <c r="H29" s="9"/>
    </row>
    <row r="30" spans="1:10" ht="15" x14ac:dyDescent="0.25">
      <c r="A30" s="19"/>
      <c r="B30" s="26"/>
      <c r="C30" s="23"/>
      <c r="D30" s="23"/>
      <c r="E30" s="23"/>
      <c r="F30" s="23"/>
      <c r="G30" s="9"/>
      <c r="H30" s="9"/>
    </row>
    <row r="31" spans="1:10" ht="15.75" x14ac:dyDescent="0.2">
      <c r="A31" s="19"/>
      <c r="B31" s="22"/>
      <c r="C31" s="23"/>
      <c r="D31" s="34"/>
      <c r="E31" s="23"/>
      <c r="F31" s="23"/>
      <c r="G31" s="9"/>
      <c r="H31" s="32"/>
    </row>
    <row r="32" spans="1:10" ht="14.25" x14ac:dyDescent="0.2">
      <c r="A32" s="19"/>
      <c r="B32" s="30"/>
      <c r="C32" s="18"/>
      <c r="D32" s="18"/>
      <c r="E32" s="23"/>
      <c r="F32" s="23"/>
      <c r="G32" s="9"/>
      <c r="H32" s="9"/>
    </row>
    <row r="33" spans="1:8" ht="15" x14ac:dyDescent="0.25">
      <c r="A33" s="19"/>
      <c r="B33" s="24"/>
      <c r="C33" s="23"/>
      <c r="D33" s="23"/>
      <c r="E33" s="23"/>
      <c r="F33" s="23"/>
      <c r="G33" s="9"/>
      <c r="H33" s="9"/>
    </row>
    <row r="34" spans="1:8" ht="14.25" x14ac:dyDescent="0.2">
      <c r="A34" s="19"/>
      <c r="B34" s="20"/>
      <c r="C34" s="18"/>
      <c r="D34" s="18"/>
      <c r="E34" s="23"/>
      <c r="F34" s="23"/>
      <c r="G34" s="9"/>
      <c r="H34" s="9"/>
    </row>
    <row r="35" spans="1:8" ht="15" x14ac:dyDescent="0.25">
      <c r="A35" s="19"/>
      <c r="B35" s="26"/>
      <c r="C35" s="23"/>
      <c r="D35" s="23"/>
      <c r="E35" s="23"/>
      <c r="F35" s="23"/>
      <c r="G35" s="9"/>
      <c r="H35" s="9"/>
    </row>
    <row r="36" spans="1:8" ht="14.25" x14ac:dyDescent="0.2">
      <c r="A36" s="19"/>
      <c r="B36" s="20"/>
      <c r="C36" s="18"/>
      <c r="D36" s="23"/>
      <c r="E36" s="23"/>
      <c r="F36" s="28"/>
      <c r="G36" s="31"/>
      <c r="H36" s="9"/>
    </row>
    <row r="37" spans="1:8" ht="15" x14ac:dyDescent="0.25">
      <c r="A37" s="19"/>
      <c r="B37" s="24"/>
      <c r="C37" s="23"/>
      <c r="D37" s="23"/>
      <c r="E37" s="23"/>
      <c r="F37" s="23"/>
      <c r="G37" s="9"/>
      <c r="H37" s="9"/>
    </row>
    <row r="38" spans="1:8" ht="15" x14ac:dyDescent="0.2">
      <c r="A38" s="19"/>
      <c r="B38" s="33"/>
      <c r="C38" s="34"/>
      <c r="D38" s="23"/>
      <c r="E38" s="23"/>
      <c r="F38" s="23"/>
      <c r="G38" s="9"/>
      <c r="H38" s="9"/>
    </row>
    <row r="39" spans="1:8" ht="14.25" x14ac:dyDescent="0.2">
      <c r="A39" s="19"/>
      <c r="B39" s="35"/>
      <c r="C39" s="18"/>
      <c r="D39" s="23"/>
      <c r="E39" s="23"/>
      <c r="F39" s="23"/>
      <c r="G39" s="9"/>
      <c r="H39" s="9"/>
    </row>
    <row r="40" spans="1:8" ht="15" x14ac:dyDescent="0.25">
      <c r="A40" s="19"/>
      <c r="B40" s="24"/>
      <c r="C40" s="23"/>
      <c r="D40" s="23"/>
      <c r="E40" s="23"/>
      <c r="F40" s="23"/>
      <c r="G40" s="32"/>
      <c r="H40" s="9"/>
    </row>
    <row r="41" spans="1:8" ht="15.75" x14ac:dyDescent="0.25">
      <c r="A41" s="19"/>
      <c r="B41" s="36"/>
      <c r="C41" s="18"/>
      <c r="D41" s="23"/>
      <c r="E41" s="23"/>
      <c r="F41" s="23"/>
      <c r="G41" s="9"/>
      <c r="H41" s="9"/>
    </row>
    <row r="42" spans="1:8" ht="15.75" x14ac:dyDescent="0.25">
      <c r="A42" s="19"/>
      <c r="B42" s="37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9"/>
    </row>
    <row r="44" spans="1:8" ht="15.75" x14ac:dyDescent="0.2">
      <c r="A44" s="21"/>
      <c r="B44" s="22"/>
      <c r="C44" s="23"/>
      <c r="D44" s="23"/>
      <c r="E44" s="23"/>
      <c r="F44" s="23"/>
      <c r="G44" s="9"/>
      <c r="H44" s="39"/>
    </row>
    <row r="45" spans="1:8" ht="15.75" x14ac:dyDescent="0.25">
      <c r="A45" s="21"/>
      <c r="B45" s="38"/>
      <c r="C45" s="23"/>
      <c r="D45" s="23"/>
      <c r="E45" s="23"/>
      <c r="F45" s="23"/>
      <c r="G45" s="9"/>
      <c r="H45" s="40"/>
    </row>
    <row r="46" spans="1:8" ht="15.75" x14ac:dyDescent="0.2">
      <c r="A46" s="21"/>
      <c r="B46" s="22"/>
      <c r="C46" s="23"/>
      <c r="D46" s="23"/>
      <c r="E46" s="23"/>
      <c r="F46" s="23"/>
      <c r="G46" s="9"/>
      <c r="H46" s="9"/>
    </row>
    <row r="47" spans="1:8" ht="14.45" customHeight="1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3"/>
      <c r="G48" s="9"/>
      <c r="H48" s="9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0"/>
    </row>
    <row r="50" spans="1:8" ht="15.75" x14ac:dyDescent="0.2">
      <c r="A50" s="21"/>
      <c r="B50" s="22"/>
      <c r="C50" s="23"/>
      <c r="D50" s="23"/>
      <c r="E50" s="23"/>
      <c r="F50" s="23"/>
      <c r="G50" s="9"/>
      <c r="H50" s="42"/>
    </row>
    <row r="51" spans="1:8" ht="15.75" x14ac:dyDescent="0.25">
      <c r="A51" s="21"/>
      <c r="B51" s="38"/>
      <c r="C51" s="23"/>
      <c r="D51" s="23"/>
      <c r="E51" s="23"/>
      <c r="F51" s="23"/>
      <c r="G51" s="9"/>
      <c r="H51" s="40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3"/>
    </row>
    <row r="53" spans="1:8" ht="15" customHeight="1" x14ac:dyDescent="0.25">
      <c r="A53" s="21"/>
      <c r="B53" s="38"/>
      <c r="C53" s="23"/>
      <c r="D53" s="23"/>
      <c r="E53" s="23"/>
      <c r="F53" s="23"/>
      <c r="G53" s="9"/>
      <c r="H53" s="40"/>
    </row>
    <row r="54" spans="1:8" ht="18" customHeight="1" x14ac:dyDescent="0.2">
      <c r="A54" s="21"/>
      <c r="B54" s="22"/>
      <c r="C54" s="23"/>
      <c r="D54" s="23"/>
      <c r="E54" s="23"/>
      <c r="F54" s="23"/>
      <c r="G54" s="9"/>
      <c r="H54" s="39"/>
    </row>
    <row r="55" spans="1:8" ht="15.75" x14ac:dyDescent="0.25">
      <c r="A55" s="21"/>
      <c r="B55" s="38"/>
      <c r="C55" s="23"/>
      <c r="D55" s="23"/>
      <c r="E55" s="23"/>
      <c r="F55" s="23"/>
      <c r="G55" s="9"/>
      <c r="H55" s="40"/>
    </row>
    <row r="56" spans="1:8" ht="15.75" x14ac:dyDescent="0.2">
      <c r="A56" s="21"/>
      <c r="B56" s="22"/>
      <c r="C56" s="23"/>
      <c r="D56" s="23"/>
      <c r="E56" s="23"/>
      <c r="F56" s="23"/>
      <c r="G56" s="9"/>
      <c r="H56" s="40"/>
    </row>
    <row r="57" spans="1:8" ht="15.75" x14ac:dyDescent="0.25">
      <c r="A57" s="21"/>
      <c r="B57" s="38"/>
      <c r="C57" s="23"/>
      <c r="D57" s="23"/>
      <c r="E57" s="23"/>
      <c r="F57" s="23"/>
      <c r="G57" s="9"/>
      <c r="H57" s="39"/>
    </row>
    <row r="58" spans="1:8" ht="15.75" x14ac:dyDescent="0.2">
      <c r="A58" s="21"/>
      <c r="B58" s="22"/>
      <c r="C58" s="23"/>
      <c r="D58" s="23"/>
      <c r="E58" s="23"/>
      <c r="F58" s="23"/>
      <c r="G58" s="9"/>
      <c r="H58" s="40"/>
    </row>
    <row r="59" spans="1:8" ht="15.75" x14ac:dyDescent="0.25">
      <c r="A59" s="21"/>
      <c r="B59" s="38"/>
      <c r="C59" s="23"/>
      <c r="D59" s="23"/>
      <c r="E59" s="23"/>
      <c r="F59" s="23"/>
      <c r="G59" s="41"/>
      <c r="H59" s="40"/>
    </row>
    <row r="60" spans="1:8" ht="17.45" customHeight="1" x14ac:dyDescent="0.2">
      <c r="A60" s="21"/>
      <c r="B60" s="22"/>
      <c r="C60" s="23"/>
      <c r="D60" s="23"/>
      <c r="E60" s="23"/>
      <c r="F60" s="23"/>
      <c r="G60" s="31"/>
      <c r="H60" s="40"/>
    </row>
    <row r="61" spans="1:8" ht="14.45" customHeight="1" x14ac:dyDescent="0.25">
      <c r="A61" s="21"/>
      <c r="B61" s="38"/>
      <c r="C61" s="23"/>
      <c r="D61" s="23"/>
      <c r="E61" s="23"/>
      <c r="F61" s="23"/>
      <c r="G61" s="31"/>
      <c r="H61" s="9"/>
    </row>
    <row r="62" spans="1:8" ht="15.6" customHeight="1" x14ac:dyDescent="0.2">
      <c r="A62" s="21"/>
      <c r="B62" s="22"/>
      <c r="C62" s="23"/>
      <c r="D62" s="23"/>
      <c r="E62" s="23"/>
      <c r="F62" s="23"/>
      <c r="G62" s="44"/>
      <c r="H62" s="40"/>
    </row>
    <row r="63" spans="1:8" ht="15.75" x14ac:dyDescent="0.25">
      <c r="A63" s="21"/>
      <c r="B63" s="38"/>
      <c r="C63" s="23"/>
      <c r="D63" s="23"/>
      <c r="E63" s="23"/>
      <c r="F63" s="23"/>
      <c r="G63" s="41"/>
      <c r="H63" s="40"/>
    </row>
    <row r="64" spans="1:8" ht="16.149999999999999" customHeight="1" x14ac:dyDescent="0.2">
      <c r="A64" s="21"/>
      <c r="B64" s="22"/>
      <c r="C64" s="23"/>
      <c r="D64" s="23"/>
      <c r="E64" s="23"/>
      <c r="F64" s="23"/>
      <c r="G64" s="41"/>
      <c r="H64" s="9"/>
    </row>
    <row r="65" spans="1:8" ht="15.75" x14ac:dyDescent="0.25">
      <c r="A65" s="21"/>
      <c r="B65" s="38"/>
      <c r="C65" s="23"/>
      <c r="D65" s="23"/>
      <c r="E65" s="23"/>
      <c r="F65" s="23"/>
      <c r="G65" s="9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38"/>
      <c r="C67" s="23"/>
      <c r="D67" s="23"/>
      <c r="E67" s="23"/>
      <c r="F67" s="23"/>
      <c r="G67" s="9"/>
      <c r="H67" s="9"/>
    </row>
    <row r="68" spans="1:8" ht="15.75" x14ac:dyDescent="0.2">
      <c r="A68" s="21"/>
      <c r="B68" s="22"/>
      <c r="C68" s="23"/>
      <c r="D68" s="23"/>
      <c r="E68" s="23"/>
      <c r="F68" s="23"/>
      <c r="G68" s="41"/>
      <c r="H68" s="9"/>
    </row>
    <row r="69" spans="1:8" ht="15.75" x14ac:dyDescent="0.25">
      <c r="A69" s="21"/>
      <c r="B69" s="38"/>
      <c r="C69" s="23"/>
      <c r="D69" s="23"/>
      <c r="E69" s="23"/>
      <c r="F69" s="23"/>
      <c r="G69" s="9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18"/>
      <c r="G72" s="15"/>
      <c r="H72" s="9"/>
    </row>
    <row r="73" spans="1:8" ht="15.75" x14ac:dyDescent="0.25">
      <c r="A73" s="21"/>
      <c r="B73" s="45"/>
      <c r="C73" s="23"/>
      <c r="D73" s="23"/>
      <c r="E73" s="23"/>
      <c r="F73" s="18"/>
      <c r="G73" s="9"/>
      <c r="H73" s="9"/>
    </row>
    <row r="74" spans="1:8" ht="15.75" x14ac:dyDescent="0.2">
      <c r="A74" s="21"/>
      <c r="B74" s="22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23"/>
      <c r="E76" s="18"/>
      <c r="F76" s="18"/>
      <c r="G76" s="9"/>
      <c r="H76" s="9"/>
    </row>
    <row r="77" spans="1:8" ht="15.75" x14ac:dyDescent="0.2">
      <c r="A77" s="21"/>
      <c r="B77" s="22"/>
      <c r="C77" s="23"/>
      <c r="D77" s="23"/>
      <c r="E77" s="18"/>
      <c r="F77" s="18"/>
      <c r="G77" s="9"/>
      <c r="H77" s="9"/>
    </row>
    <row r="78" spans="1:8" ht="15.75" x14ac:dyDescent="0.25">
      <c r="A78" s="21"/>
      <c r="B78" s="45"/>
      <c r="C78" s="23"/>
      <c r="D78" s="23"/>
      <c r="E78" s="23"/>
      <c r="F78" s="23"/>
      <c r="G78" s="9"/>
      <c r="H78" s="9"/>
    </row>
    <row r="79" spans="1:8" ht="15.75" x14ac:dyDescent="0.2">
      <c r="A79" s="21"/>
      <c r="B79" s="22"/>
      <c r="C79" s="23"/>
      <c r="D79" s="23"/>
      <c r="E79" s="23"/>
      <c r="F79" s="18"/>
      <c r="G79" s="9"/>
      <c r="H79" s="9"/>
    </row>
    <row r="80" spans="1:8" ht="15.75" x14ac:dyDescent="0.25">
      <c r="A80" s="21"/>
      <c r="B80" s="37"/>
      <c r="C80" s="23"/>
      <c r="D80" s="23"/>
      <c r="E80" s="18"/>
      <c r="F80" s="18"/>
      <c r="G80" s="9"/>
      <c r="H80" s="9"/>
    </row>
    <row r="81" spans="1:8" ht="15.75" x14ac:dyDescent="0.2">
      <c r="A81" s="21"/>
      <c r="B81" s="22"/>
      <c r="C81" s="23"/>
      <c r="D81" s="23"/>
      <c r="E81" s="18"/>
      <c r="F81" s="23"/>
      <c r="G81" s="9"/>
      <c r="H81" s="9"/>
    </row>
    <row r="82" spans="1:8" ht="15.75" x14ac:dyDescent="0.25">
      <c r="A82" s="21"/>
      <c r="B82" s="45"/>
      <c r="C82" s="23"/>
      <c r="D82" s="18"/>
      <c r="E82" s="23"/>
      <c r="F82" s="23"/>
      <c r="G82" s="9"/>
      <c r="H82" s="9"/>
    </row>
    <row r="83" spans="1:8" ht="15.75" x14ac:dyDescent="0.25">
      <c r="A83" s="21"/>
      <c r="B83" s="45"/>
      <c r="C83" s="23"/>
      <c r="D83" s="18"/>
      <c r="E83" s="18"/>
      <c r="F83" s="18"/>
      <c r="G83" s="9"/>
      <c r="H83" s="9"/>
    </row>
    <row r="84" spans="1:8" ht="15.75" x14ac:dyDescent="0.25">
      <c r="A84" s="21"/>
      <c r="B84" s="38"/>
      <c r="C84" s="23"/>
      <c r="D84" s="23"/>
      <c r="E84" s="18"/>
      <c r="F84" s="18"/>
      <c r="G84" s="9"/>
      <c r="H84" s="9"/>
    </row>
    <row r="85" spans="1:8" ht="15.75" x14ac:dyDescent="0.25">
      <c r="A85" s="21"/>
      <c r="B85" s="38"/>
      <c r="C85" s="23"/>
      <c r="D85" s="23"/>
      <c r="E85" s="23"/>
      <c r="F85" s="23"/>
      <c r="G85" s="9"/>
      <c r="H85" s="9"/>
    </row>
    <row r="86" spans="1:8" ht="15.75" x14ac:dyDescent="0.2">
      <c r="A86" s="21"/>
      <c r="B86" s="22"/>
      <c r="C86" s="23"/>
      <c r="D86" s="18"/>
      <c r="E86" s="23"/>
      <c r="F86" s="23"/>
      <c r="G86" s="9"/>
      <c r="H86" s="9"/>
    </row>
    <row r="87" spans="1:8" ht="15.75" x14ac:dyDescent="0.2">
      <c r="A87" s="21"/>
      <c r="B87" s="22"/>
      <c r="C87" s="23"/>
      <c r="D87" s="18"/>
      <c r="E87" s="18"/>
      <c r="F87" s="18"/>
      <c r="G87" s="9"/>
      <c r="H87" s="9"/>
    </row>
    <row r="88" spans="1:8" ht="15.75" x14ac:dyDescent="0.2">
      <c r="A88" s="21"/>
      <c r="B88" s="22"/>
      <c r="C88" s="23"/>
      <c r="D88" s="23"/>
      <c r="E88" s="18"/>
      <c r="F88" s="18"/>
      <c r="G88" s="9"/>
      <c r="H88" s="9"/>
    </row>
    <row r="89" spans="1:8" ht="15.75" x14ac:dyDescent="0.25">
      <c r="A89" s="21"/>
      <c r="B89" s="46"/>
      <c r="C89" s="18"/>
      <c r="D89" s="18"/>
      <c r="E89" s="23"/>
      <c r="F89" s="23"/>
      <c r="G89" s="9"/>
      <c r="H89" s="9"/>
    </row>
    <row r="90" spans="1:8" ht="14.25" x14ac:dyDescent="0.2">
      <c r="A90" s="21"/>
      <c r="B90" s="30"/>
      <c r="C90" s="18"/>
      <c r="D90" s="18"/>
      <c r="E90" s="23"/>
      <c r="F90" s="23"/>
      <c r="G90" s="9"/>
      <c r="H90" s="9"/>
    </row>
    <row r="91" spans="1:8" ht="15" customHeight="1" x14ac:dyDescent="0.25">
      <c r="A91" s="19"/>
      <c r="B91" s="37"/>
      <c r="C91" s="23"/>
      <c r="D91" s="23"/>
      <c r="E91" s="18"/>
      <c r="F91" s="18"/>
      <c r="G91" s="9"/>
      <c r="H91" s="9"/>
    </row>
    <row r="92" spans="1:8" ht="15" customHeight="1" x14ac:dyDescent="0.2">
      <c r="A92" s="21"/>
      <c r="B92" s="22"/>
      <c r="C92" s="23"/>
      <c r="D92" s="23"/>
      <c r="E92" s="18"/>
      <c r="F92" s="18"/>
      <c r="G92" s="9"/>
      <c r="H92" s="9"/>
    </row>
    <row r="93" spans="1:8" ht="13.9" customHeight="1" x14ac:dyDescent="0.2">
      <c r="A93" s="21"/>
      <c r="B93" s="17"/>
      <c r="C93" s="18"/>
      <c r="D93" s="18"/>
      <c r="E93" s="23"/>
      <c r="F93" s="23"/>
      <c r="G93" s="9"/>
      <c r="H93" s="9"/>
    </row>
    <row r="94" spans="1:8" ht="13.15" customHeight="1" x14ac:dyDescent="0.2">
      <c r="A94" s="19"/>
      <c r="B94" s="30"/>
      <c r="C94" s="18"/>
      <c r="D94" s="18"/>
      <c r="E94" s="23"/>
      <c r="F94" s="11"/>
      <c r="G94" s="9"/>
      <c r="H94" s="9"/>
    </row>
    <row r="95" spans="1:8" ht="15.6" customHeight="1" x14ac:dyDescent="0.25">
      <c r="A95" s="21"/>
      <c r="B95" s="37"/>
      <c r="C95" s="23"/>
      <c r="D95" s="23"/>
      <c r="E95" s="18"/>
      <c r="F95" s="12"/>
      <c r="G95" s="9"/>
      <c r="H95" s="9"/>
    </row>
    <row r="96" spans="1:8" ht="14.45" customHeight="1" x14ac:dyDescent="0.2">
      <c r="A96" s="19"/>
      <c r="B96" s="17"/>
      <c r="C96" s="18"/>
      <c r="D96" s="23"/>
      <c r="E96" s="18"/>
      <c r="F96" s="12"/>
      <c r="G96" s="9"/>
      <c r="H96" s="9"/>
    </row>
    <row r="97" spans="1:9" ht="16.149999999999999" customHeight="1" x14ac:dyDescent="0.2">
      <c r="A97" s="47"/>
      <c r="B97" s="30"/>
      <c r="C97" s="18"/>
      <c r="D97" s="18"/>
      <c r="E97" s="23"/>
      <c r="F97" s="12"/>
      <c r="G97" s="9"/>
      <c r="H97" s="9"/>
      <c r="I97" s="4"/>
    </row>
    <row r="98" spans="1:9" ht="13.5" customHeight="1" x14ac:dyDescent="0.25">
      <c r="A98" s="47"/>
      <c r="B98" s="37"/>
      <c r="C98" s="23"/>
      <c r="D98" s="18"/>
      <c r="E98" s="11"/>
      <c r="F98" s="9"/>
      <c r="G98" s="9"/>
      <c r="H98" s="9"/>
    </row>
    <row r="99" spans="1:9" ht="13.9" customHeight="1" x14ac:dyDescent="0.2">
      <c r="A99" s="48"/>
      <c r="B99" s="22"/>
      <c r="C99" s="23"/>
      <c r="D99" s="23"/>
      <c r="E99" s="12"/>
      <c r="F99" s="9"/>
      <c r="G99" s="9"/>
      <c r="H99" s="9"/>
    </row>
    <row r="100" spans="1:9" ht="13.9" customHeight="1" x14ac:dyDescent="0.2">
      <c r="A100" s="47"/>
      <c r="B100" s="17"/>
      <c r="C100" s="18"/>
      <c r="D100" s="23"/>
      <c r="E100" s="12"/>
      <c r="G100" s="9"/>
      <c r="H100" s="9"/>
    </row>
    <row r="101" spans="1:9" ht="15" customHeight="1" x14ac:dyDescent="0.2">
      <c r="A101" s="49"/>
      <c r="B101" s="30"/>
      <c r="C101" s="18"/>
      <c r="D101" s="18"/>
      <c r="E101" s="12"/>
      <c r="G101" s="9"/>
      <c r="H101" s="9"/>
    </row>
    <row r="102" spans="1:9" ht="15.6" customHeight="1" x14ac:dyDescent="0.25">
      <c r="A102" s="47"/>
      <c r="B102" s="37"/>
      <c r="C102" s="23"/>
      <c r="D102" s="18"/>
      <c r="E102" s="9"/>
      <c r="G102" s="9"/>
      <c r="H102" s="9"/>
    </row>
    <row r="103" spans="1:9" ht="15.75" x14ac:dyDescent="0.25">
      <c r="A103" s="47"/>
      <c r="B103" s="37"/>
      <c r="C103" s="23"/>
      <c r="D103" s="23"/>
      <c r="E103" s="9"/>
      <c r="G103" s="9"/>
      <c r="H103" s="9"/>
    </row>
    <row r="104" spans="1:9" ht="15.75" x14ac:dyDescent="0.25">
      <c r="A104" s="25"/>
      <c r="B104" s="36"/>
      <c r="C104" s="18"/>
      <c r="D104" s="54"/>
      <c r="G104" s="9"/>
      <c r="H104" s="9"/>
    </row>
    <row r="105" spans="1:9" ht="14.45" customHeight="1" x14ac:dyDescent="0.2">
      <c r="A105" s="19"/>
      <c r="B105" s="30"/>
      <c r="C105" s="18"/>
      <c r="D105" s="12"/>
      <c r="G105" s="9"/>
      <c r="H105" s="9"/>
    </row>
    <row r="106" spans="1:9" ht="15.75" x14ac:dyDescent="0.25">
      <c r="A106" s="21"/>
      <c r="B106" s="37"/>
      <c r="C106" s="23"/>
      <c r="D106" s="12"/>
      <c r="G106" s="9"/>
      <c r="H106" s="9"/>
    </row>
    <row r="107" spans="1:9" ht="15.75" x14ac:dyDescent="0.2">
      <c r="A107" s="21"/>
      <c r="B107" s="22"/>
      <c r="C107" s="23"/>
      <c r="D107" s="12"/>
      <c r="G107" s="9"/>
      <c r="H107" s="9"/>
    </row>
    <row r="108" spans="1:9" ht="15.75" x14ac:dyDescent="0.25">
      <c r="A108" s="50"/>
      <c r="B108" s="17"/>
      <c r="C108" s="18"/>
      <c r="D108" s="9"/>
      <c r="G108" s="9"/>
      <c r="H108" s="9"/>
    </row>
    <row r="109" spans="1:9" ht="14.25" x14ac:dyDescent="0.2">
      <c r="A109" s="49"/>
      <c r="B109" s="51"/>
      <c r="C109" s="18"/>
      <c r="D109" s="9"/>
      <c r="G109" s="9"/>
      <c r="H109" s="31"/>
    </row>
    <row r="110" spans="1:9" ht="15.75" x14ac:dyDescent="0.25">
      <c r="A110" s="47"/>
      <c r="B110" s="37"/>
      <c r="C110" s="23"/>
      <c r="G110" s="9"/>
      <c r="H110" s="9"/>
    </row>
    <row r="111" spans="1:9" ht="14.25" x14ac:dyDescent="0.2">
      <c r="A111" s="52"/>
      <c r="B111" s="53"/>
      <c r="C111" s="54"/>
      <c r="G111" s="9"/>
    </row>
    <row r="112" spans="1:9" ht="15" x14ac:dyDescent="0.2">
      <c r="A112" s="9"/>
      <c r="B112" s="10"/>
      <c r="C112" s="11"/>
      <c r="G112" s="9"/>
    </row>
    <row r="113" spans="1:7" ht="15.75" x14ac:dyDescent="0.2">
      <c r="A113" s="9"/>
      <c r="B113" s="22"/>
      <c r="C113" s="13"/>
      <c r="G113" s="9"/>
    </row>
    <row r="114" spans="1:7" ht="15.75" x14ac:dyDescent="0.25">
      <c r="A114" s="9"/>
      <c r="B114" s="14"/>
      <c r="C114" s="13"/>
      <c r="G114" s="9"/>
    </row>
    <row r="115" spans="1:7" x14ac:dyDescent="0.2">
      <c r="A115" s="9"/>
      <c r="B115" s="9"/>
      <c r="C115" s="9"/>
      <c r="G115" s="9"/>
    </row>
    <row r="116" spans="1:7" x14ac:dyDescent="0.2">
      <c r="A116" s="9"/>
      <c r="B116" s="9"/>
      <c r="C116" s="9"/>
      <c r="G116" s="9"/>
    </row>
    <row r="117" spans="1:7" x14ac:dyDescent="0.2">
      <c r="G117" s="9"/>
    </row>
    <row r="118" spans="1:7" x14ac:dyDescent="0.2">
      <c r="G118" s="9"/>
    </row>
    <row r="119" spans="1:7" x14ac:dyDescent="0.2">
      <c r="G119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5"/>
  <sheetViews>
    <sheetView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34.85546875" customWidth="1"/>
    <col min="3" max="3" width="9.7109375" customWidth="1"/>
    <col min="4" max="4" width="14.28515625" customWidth="1"/>
    <col min="5" max="5" width="12.42578125" customWidth="1"/>
    <col min="6" max="6" width="13.140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27</v>
      </c>
      <c r="C1" s="6"/>
    </row>
    <row r="2" spans="1:12" ht="15.75" x14ac:dyDescent="0.25">
      <c r="A2" s="6"/>
      <c r="B2" s="6" t="s">
        <v>217</v>
      </c>
      <c r="C2" s="6"/>
    </row>
    <row r="3" spans="1:12" ht="15.75" x14ac:dyDescent="0.25">
      <c r="A3" s="6"/>
      <c r="B3" s="6" t="s">
        <v>113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190" t="s">
        <v>106</v>
      </c>
      <c r="B6" s="190"/>
      <c r="C6" s="190"/>
      <c r="D6" s="190"/>
      <c r="E6" s="190"/>
      <c r="F6" s="190"/>
    </row>
    <row r="7" spans="1:12" ht="15.75" x14ac:dyDescent="0.25">
      <c r="A7" s="191" t="s">
        <v>107</v>
      </c>
      <c r="B7" s="191"/>
      <c r="C7" s="191"/>
      <c r="D7" s="191"/>
      <c r="E7" s="191"/>
      <c r="F7" s="191"/>
    </row>
    <row r="8" spans="1:12" ht="15.75" x14ac:dyDescent="0.25">
      <c r="A8" s="158"/>
      <c r="B8" s="158"/>
      <c r="C8" s="158"/>
      <c r="D8" s="158"/>
      <c r="E8" s="158"/>
      <c r="F8" s="6"/>
    </row>
    <row r="9" spans="1:12" ht="12.75" customHeight="1" x14ac:dyDescent="0.25">
      <c r="A9" s="158"/>
      <c r="B9" s="158"/>
      <c r="C9" s="158"/>
      <c r="D9" s="158"/>
      <c r="E9" s="152"/>
      <c r="F9" s="61" t="s">
        <v>20</v>
      </c>
      <c r="G9" s="9"/>
      <c r="H9" s="9"/>
    </row>
    <row r="10" spans="1:12" ht="14.25" customHeight="1" x14ac:dyDescent="0.2">
      <c r="A10" s="192" t="s">
        <v>5</v>
      </c>
      <c r="B10" s="192" t="s">
        <v>108</v>
      </c>
      <c r="C10" s="195" t="s">
        <v>0</v>
      </c>
      <c r="D10" s="198" t="s">
        <v>109</v>
      </c>
      <c r="E10" s="199" t="s">
        <v>110</v>
      </c>
      <c r="F10" s="198" t="s">
        <v>111</v>
      </c>
      <c r="G10" s="9"/>
      <c r="H10" s="9"/>
    </row>
    <row r="11" spans="1:12" ht="12.75" customHeight="1" x14ac:dyDescent="0.2">
      <c r="A11" s="193"/>
      <c r="B11" s="193"/>
      <c r="C11" s="196"/>
      <c r="D11" s="198"/>
      <c r="E11" s="193"/>
      <c r="F11" s="198"/>
      <c r="G11" s="9"/>
      <c r="H11" s="9"/>
    </row>
    <row r="12" spans="1:12" ht="15" customHeight="1" x14ac:dyDescent="0.2">
      <c r="A12" s="193"/>
      <c r="B12" s="193"/>
      <c r="C12" s="196"/>
      <c r="D12" s="198"/>
      <c r="E12" s="193"/>
      <c r="F12" s="198"/>
      <c r="G12" s="9"/>
      <c r="H12" s="9"/>
    </row>
    <row r="13" spans="1:12" ht="94.5" customHeight="1" x14ac:dyDescent="0.2">
      <c r="A13" s="194"/>
      <c r="B13" s="194"/>
      <c r="C13" s="197"/>
      <c r="D13" s="198"/>
      <c r="E13" s="194"/>
      <c r="F13" s="198"/>
      <c r="G13" s="57"/>
      <c r="H13" s="9"/>
    </row>
    <row r="14" spans="1:12" ht="15" x14ac:dyDescent="0.25">
      <c r="A14" s="159">
        <v>1</v>
      </c>
      <c r="B14" s="159">
        <v>2</v>
      </c>
      <c r="C14" s="160">
        <v>3</v>
      </c>
      <c r="D14" s="161">
        <v>4</v>
      </c>
      <c r="E14" s="160">
        <v>5</v>
      </c>
      <c r="F14" s="159">
        <v>6</v>
      </c>
      <c r="G14" s="57"/>
      <c r="H14" s="57"/>
      <c r="J14" s="56"/>
      <c r="L14" s="84"/>
    </row>
    <row r="15" spans="1:12" ht="15.75" x14ac:dyDescent="0.25">
      <c r="A15" s="162">
        <v>1</v>
      </c>
      <c r="B15" s="163" t="s">
        <v>112</v>
      </c>
      <c r="C15" s="71">
        <f t="shared" ref="C15:C17" si="0">D15+E15+F15</f>
        <v>6</v>
      </c>
      <c r="D15" s="164">
        <v>2</v>
      </c>
      <c r="E15" s="165"/>
      <c r="F15" s="71">
        <v>4</v>
      </c>
      <c r="G15" s="57"/>
      <c r="H15" s="57"/>
      <c r="J15" s="56"/>
    </row>
    <row r="16" spans="1:12" ht="15.75" x14ac:dyDescent="0.25">
      <c r="A16" s="162">
        <v>2</v>
      </c>
      <c r="B16" s="121" t="s">
        <v>67</v>
      </c>
      <c r="C16" s="71">
        <f t="shared" si="0"/>
        <v>2</v>
      </c>
      <c r="D16" s="135"/>
      <c r="E16" s="165"/>
      <c r="F16" s="71">
        <v>2</v>
      </c>
      <c r="G16" s="57"/>
      <c r="H16" s="57"/>
      <c r="J16" s="56"/>
    </row>
    <row r="17" spans="1:10" ht="16.5" customHeight="1" x14ac:dyDescent="0.25">
      <c r="A17" s="162"/>
      <c r="B17" s="166" t="s">
        <v>16</v>
      </c>
      <c r="C17" s="167">
        <f t="shared" si="0"/>
        <v>8</v>
      </c>
      <c r="D17" s="167">
        <f>D15+D16</f>
        <v>2</v>
      </c>
      <c r="E17" s="167">
        <f t="shared" ref="E17:F17" si="1">E15+E16</f>
        <v>0</v>
      </c>
      <c r="F17" s="167">
        <f t="shared" si="1"/>
        <v>6</v>
      </c>
      <c r="G17" s="57"/>
      <c r="H17" s="57"/>
      <c r="J17" s="56"/>
    </row>
    <row r="18" spans="1:10" ht="17.25" customHeight="1" x14ac:dyDescent="0.2">
      <c r="A18" s="72"/>
      <c r="B18" s="100"/>
      <c r="C18" s="100"/>
      <c r="D18" s="100"/>
      <c r="E18" s="100"/>
      <c r="G18" s="57"/>
      <c r="H18" s="128" t="s">
        <v>74</v>
      </c>
      <c r="J18" s="56"/>
    </row>
    <row r="19" spans="1:10" ht="18" customHeight="1" x14ac:dyDescent="0.2">
      <c r="A19" s="60"/>
      <c r="G19" s="57"/>
      <c r="H19" s="57"/>
      <c r="J19" s="56"/>
    </row>
    <row r="20" spans="1:10" ht="15.75" x14ac:dyDescent="0.25">
      <c r="A20" s="153"/>
      <c r="B20" s="37"/>
      <c r="C20" s="154"/>
      <c r="D20" s="56"/>
      <c r="E20" s="18"/>
      <c r="F20" s="23"/>
      <c r="G20" s="57"/>
      <c r="H20" s="57"/>
      <c r="J20" s="56"/>
    </row>
    <row r="21" spans="1:10" ht="15.75" x14ac:dyDescent="0.25">
      <c r="A21" s="155"/>
      <c r="B21" s="156"/>
      <c r="C21" s="157"/>
      <c r="D21" s="18"/>
      <c r="E21" s="23"/>
      <c r="F21" s="18"/>
      <c r="G21" s="57"/>
      <c r="H21" s="57"/>
      <c r="J21" s="56"/>
    </row>
    <row r="22" spans="1:10" ht="15.75" x14ac:dyDescent="0.25">
      <c r="A22" s="14"/>
      <c r="B22" s="14"/>
      <c r="C22" s="14"/>
      <c r="D22" s="23"/>
      <c r="E22" s="18"/>
      <c r="F22" s="18"/>
      <c r="G22" s="57"/>
      <c r="H22" s="9"/>
      <c r="J22" s="56"/>
    </row>
    <row r="23" spans="1:10" ht="15.75" x14ac:dyDescent="0.25">
      <c r="A23" s="25"/>
      <c r="B23" s="37"/>
      <c r="C23" s="90"/>
      <c r="D23" s="23"/>
      <c r="E23" s="23"/>
      <c r="F23" s="23"/>
      <c r="G23" s="57"/>
      <c r="H23" s="9"/>
      <c r="J23" s="56"/>
    </row>
    <row r="24" spans="1:10" ht="15.75" x14ac:dyDescent="0.25">
      <c r="A24" s="139"/>
      <c r="B24" s="37"/>
      <c r="C24" s="90"/>
      <c r="D24" s="18"/>
      <c r="E24" s="23"/>
      <c r="F24" s="18"/>
      <c r="G24" s="9"/>
      <c r="H24" s="9"/>
      <c r="J24" s="56"/>
    </row>
    <row r="25" spans="1:10" ht="15.75" x14ac:dyDescent="0.25">
      <c r="A25" s="25"/>
      <c r="B25" s="37"/>
      <c r="C25" s="90"/>
      <c r="D25" s="23"/>
      <c r="E25" s="18"/>
      <c r="F25" s="23"/>
      <c r="G25" s="9"/>
      <c r="H25" s="9"/>
      <c r="J25" s="56"/>
    </row>
    <row r="26" spans="1:10" ht="14.25" x14ac:dyDescent="0.2">
      <c r="A26" s="19"/>
      <c r="B26" s="27"/>
      <c r="C26" s="18"/>
      <c r="D26" s="18"/>
      <c r="E26" s="23"/>
      <c r="F26" s="18"/>
      <c r="G26" s="9"/>
      <c r="H26" s="9"/>
      <c r="J26" s="56"/>
    </row>
    <row r="27" spans="1:10" ht="13.9" customHeight="1" x14ac:dyDescent="0.25">
      <c r="A27" s="19"/>
      <c r="B27" s="24"/>
      <c r="C27" s="23"/>
      <c r="D27" s="23"/>
      <c r="E27" s="18"/>
      <c r="F27" s="18"/>
      <c r="G27" s="9"/>
      <c r="H27" s="9"/>
    </row>
    <row r="28" spans="1:10" ht="14.25" x14ac:dyDescent="0.2">
      <c r="A28" s="19"/>
      <c r="B28" s="29"/>
      <c r="C28" s="18"/>
      <c r="D28" s="18"/>
      <c r="E28" s="23"/>
      <c r="F28" s="23"/>
      <c r="G28" s="9"/>
      <c r="H28" s="9"/>
    </row>
    <row r="29" spans="1:10" ht="15" x14ac:dyDescent="0.25">
      <c r="A29" s="19"/>
      <c r="B29" s="26"/>
      <c r="C29" s="23"/>
      <c r="D29" s="23"/>
      <c r="E29" s="23"/>
      <c r="F29" s="23"/>
      <c r="G29" s="9"/>
      <c r="H29" s="9"/>
    </row>
    <row r="30" spans="1:10" ht="15.75" x14ac:dyDescent="0.2">
      <c r="A30" s="19"/>
      <c r="B30" s="22"/>
      <c r="C30" s="23"/>
      <c r="D30" s="34"/>
      <c r="E30" s="23"/>
      <c r="F30" s="23"/>
      <c r="G30" s="9"/>
      <c r="H30" s="32"/>
    </row>
    <row r="31" spans="1:10" ht="14.25" x14ac:dyDescent="0.2">
      <c r="A31" s="19"/>
      <c r="B31" s="30"/>
      <c r="C31" s="18"/>
      <c r="D31" s="18"/>
      <c r="E31" s="23"/>
      <c r="F31" s="23"/>
      <c r="G31" s="9"/>
      <c r="H31" s="9"/>
    </row>
    <row r="32" spans="1:10" ht="15" x14ac:dyDescent="0.25">
      <c r="A32" s="19"/>
      <c r="B32" s="24"/>
      <c r="C32" s="23"/>
      <c r="D32" s="23"/>
      <c r="E32" s="23"/>
      <c r="F32" s="23"/>
      <c r="G32" s="31"/>
      <c r="H32" s="9"/>
    </row>
    <row r="33" spans="1:8" ht="14.25" x14ac:dyDescent="0.2">
      <c r="A33" s="19"/>
      <c r="B33" s="20"/>
      <c r="C33" s="18"/>
      <c r="D33" s="18"/>
      <c r="E33" s="23"/>
      <c r="F33" s="23"/>
      <c r="G33" s="9"/>
      <c r="H33" s="9"/>
    </row>
    <row r="34" spans="1:8" ht="15" x14ac:dyDescent="0.25">
      <c r="A34" s="19"/>
      <c r="B34" s="26"/>
      <c r="C34" s="23"/>
      <c r="D34" s="23"/>
      <c r="E34" s="23"/>
      <c r="F34" s="23"/>
      <c r="G34" s="9"/>
      <c r="H34" s="9"/>
    </row>
    <row r="35" spans="1:8" ht="14.25" x14ac:dyDescent="0.2">
      <c r="A35" s="19"/>
      <c r="B35" s="20"/>
      <c r="C35" s="18"/>
      <c r="D35" s="23"/>
      <c r="E35" s="23"/>
      <c r="F35" s="23"/>
      <c r="G35" s="9"/>
      <c r="H35" s="9"/>
    </row>
    <row r="36" spans="1:8" ht="15" x14ac:dyDescent="0.25">
      <c r="A36" s="19"/>
      <c r="B36" s="24"/>
      <c r="C36" s="23"/>
      <c r="D36" s="23"/>
      <c r="E36" s="23"/>
      <c r="F36" s="28"/>
      <c r="G36" s="32"/>
      <c r="H36" s="9"/>
    </row>
    <row r="37" spans="1:8" ht="15" x14ac:dyDescent="0.2">
      <c r="A37" s="19"/>
      <c r="B37" s="33"/>
      <c r="C37" s="34"/>
      <c r="D37" s="23"/>
      <c r="E37" s="23"/>
      <c r="F37" s="23"/>
      <c r="G37" s="9"/>
      <c r="H37" s="9"/>
    </row>
    <row r="38" spans="1:8" ht="14.25" x14ac:dyDescent="0.2">
      <c r="A38" s="19"/>
      <c r="B38" s="35"/>
      <c r="C38" s="18"/>
      <c r="D38" s="23"/>
      <c r="E38" s="23"/>
      <c r="F38" s="23"/>
      <c r="G38" s="9"/>
      <c r="H38" s="9"/>
    </row>
    <row r="39" spans="1:8" ht="15" x14ac:dyDescent="0.25">
      <c r="A39" s="19"/>
      <c r="B39" s="24"/>
      <c r="C39" s="23"/>
      <c r="D39" s="23"/>
      <c r="E39" s="23"/>
      <c r="F39" s="23"/>
      <c r="G39" s="9"/>
      <c r="H39" s="9"/>
    </row>
    <row r="40" spans="1:8" ht="15.75" x14ac:dyDescent="0.25">
      <c r="A40" s="19"/>
      <c r="B40" s="36"/>
      <c r="C40" s="18"/>
      <c r="D40" s="23"/>
      <c r="E40" s="23"/>
      <c r="F40" s="23"/>
      <c r="G40" s="9"/>
      <c r="H40" s="9"/>
    </row>
    <row r="41" spans="1:8" ht="15.75" x14ac:dyDescent="0.25">
      <c r="A41" s="19"/>
      <c r="B41" s="37"/>
      <c r="C41" s="23"/>
      <c r="D41" s="23"/>
      <c r="E41" s="23"/>
      <c r="F41" s="23"/>
      <c r="G41" s="9"/>
      <c r="H41" s="9"/>
    </row>
    <row r="42" spans="1:8" ht="15.75" x14ac:dyDescent="0.2">
      <c r="A42" s="21"/>
      <c r="B42" s="22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39"/>
    </row>
    <row r="44" spans="1:8" ht="15.75" x14ac:dyDescent="0.25">
      <c r="A44" s="21"/>
      <c r="B44" s="38"/>
      <c r="C44" s="23"/>
      <c r="D44" s="23"/>
      <c r="E44" s="23"/>
      <c r="F44" s="23"/>
      <c r="G44" s="9"/>
      <c r="H44" s="40"/>
    </row>
    <row r="45" spans="1:8" ht="15.75" x14ac:dyDescent="0.2">
      <c r="A45" s="21"/>
      <c r="B45" s="22"/>
      <c r="C45" s="23"/>
      <c r="D45" s="23"/>
      <c r="E45" s="23"/>
      <c r="F45" s="23"/>
      <c r="G45" s="9"/>
      <c r="H45" s="9"/>
    </row>
    <row r="46" spans="1:8" ht="15.75" x14ac:dyDescent="0.25">
      <c r="A46" s="21"/>
      <c r="B46" s="38"/>
      <c r="C46" s="23"/>
      <c r="D46" s="23"/>
      <c r="E46" s="23"/>
      <c r="F46" s="23"/>
      <c r="G46" s="9"/>
      <c r="H46" s="9"/>
    </row>
    <row r="47" spans="1:8" ht="14.45" customHeight="1" x14ac:dyDescent="0.2">
      <c r="A47" s="21"/>
      <c r="B47" s="22"/>
      <c r="C47" s="23"/>
      <c r="D47" s="23"/>
      <c r="E47" s="23"/>
      <c r="F47" s="23"/>
      <c r="G47" s="9"/>
      <c r="H47" s="9"/>
    </row>
    <row r="48" spans="1:8" ht="15.75" x14ac:dyDescent="0.25">
      <c r="A48" s="21"/>
      <c r="B48" s="38"/>
      <c r="C48" s="23"/>
      <c r="D48" s="23"/>
      <c r="E48" s="23"/>
      <c r="F48" s="23"/>
      <c r="G48" s="9"/>
      <c r="H48" s="40"/>
    </row>
    <row r="49" spans="1:8" ht="15.75" x14ac:dyDescent="0.2">
      <c r="A49" s="21"/>
      <c r="B49" s="22"/>
      <c r="C49" s="23"/>
      <c r="D49" s="23"/>
      <c r="E49" s="23"/>
      <c r="F49" s="23"/>
      <c r="G49" s="9"/>
      <c r="H49" s="42"/>
    </row>
    <row r="50" spans="1:8" ht="15.75" x14ac:dyDescent="0.25">
      <c r="A50" s="21"/>
      <c r="B50" s="38"/>
      <c r="C50" s="23"/>
      <c r="D50" s="23"/>
      <c r="E50" s="23"/>
      <c r="F50" s="23"/>
      <c r="G50" s="9"/>
      <c r="H50" s="40"/>
    </row>
    <row r="51" spans="1:8" ht="15.75" x14ac:dyDescent="0.2">
      <c r="A51" s="21"/>
      <c r="B51" s="22"/>
      <c r="C51" s="23"/>
      <c r="D51" s="23"/>
      <c r="E51" s="23"/>
      <c r="F51" s="23"/>
      <c r="G51" s="9"/>
      <c r="H51" s="43"/>
    </row>
    <row r="52" spans="1:8" ht="15" customHeight="1" x14ac:dyDescent="0.25">
      <c r="A52" s="21"/>
      <c r="B52" s="38"/>
      <c r="C52" s="23"/>
      <c r="D52" s="23"/>
      <c r="E52" s="23"/>
      <c r="F52" s="23"/>
      <c r="G52" s="9"/>
      <c r="H52" s="40"/>
    </row>
    <row r="53" spans="1:8" ht="15" customHeight="1" x14ac:dyDescent="0.2">
      <c r="A53" s="21"/>
      <c r="B53" s="22"/>
      <c r="C53" s="23"/>
      <c r="D53" s="23"/>
      <c r="E53" s="23"/>
      <c r="F53" s="23"/>
      <c r="G53" s="9"/>
      <c r="H53" s="39"/>
    </row>
    <row r="54" spans="1:8" ht="18" customHeight="1" x14ac:dyDescent="0.25">
      <c r="A54" s="21"/>
      <c r="B54" s="38"/>
      <c r="C54" s="23"/>
      <c r="D54" s="23"/>
      <c r="E54" s="23"/>
      <c r="F54" s="23"/>
      <c r="G54" s="9"/>
      <c r="H54" s="40"/>
    </row>
    <row r="55" spans="1:8" ht="15.75" x14ac:dyDescent="0.2">
      <c r="A55" s="21"/>
      <c r="B55" s="22"/>
      <c r="C55" s="23"/>
      <c r="D55" s="23"/>
      <c r="E55" s="23"/>
      <c r="F55" s="23"/>
      <c r="G55" s="41"/>
      <c r="H55" s="40"/>
    </row>
    <row r="56" spans="1:8" ht="15.75" x14ac:dyDescent="0.25">
      <c r="A56" s="21"/>
      <c r="B56" s="38"/>
      <c r="C56" s="23"/>
      <c r="D56" s="23"/>
      <c r="E56" s="23"/>
      <c r="F56" s="23"/>
      <c r="G56" s="31"/>
      <c r="H56" s="39"/>
    </row>
    <row r="57" spans="1:8" ht="15.75" x14ac:dyDescent="0.2">
      <c r="A57" s="21"/>
      <c r="B57" s="22"/>
      <c r="C57" s="23"/>
      <c r="D57" s="23"/>
      <c r="E57" s="23"/>
      <c r="F57" s="23"/>
      <c r="G57" s="31"/>
      <c r="H57" s="40"/>
    </row>
    <row r="58" spans="1:8" ht="15.75" x14ac:dyDescent="0.25">
      <c r="A58" s="21"/>
      <c r="B58" s="38"/>
      <c r="C58" s="23"/>
      <c r="D58" s="23"/>
      <c r="E58" s="23"/>
      <c r="F58" s="23"/>
      <c r="G58" s="44"/>
      <c r="H58" s="40"/>
    </row>
    <row r="59" spans="1:8" ht="15.75" x14ac:dyDescent="0.2">
      <c r="A59" s="21"/>
      <c r="B59" s="22"/>
      <c r="C59" s="23"/>
      <c r="D59" s="23"/>
      <c r="E59" s="23"/>
      <c r="F59" s="23"/>
      <c r="G59" s="41"/>
      <c r="H59" s="40"/>
    </row>
    <row r="60" spans="1:8" ht="17.45" customHeight="1" x14ac:dyDescent="0.25">
      <c r="A60" s="21"/>
      <c r="B60" s="38"/>
      <c r="C60" s="23"/>
      <c r="D60" s="23"/>
      <c r="E60" s="23"/>
      <c r="F60" s="23"/>
      <c r="G60" s="41"/>
      <c r="H60" s="9"/>
    </row>
    <row r="61" spans="1:8" ht="14.45" customHeight="1" x14ac:dyDescent="0.2">
      <c r="A61" s="21"/>
      <c r="B61" s="22"/>
      <c r="C61" s="23"/>
      <c r="D61" s="23"/>
      <c r="E61" s="23"/>
      <c r="F61" s="23"/>
      <c r="G61" s="9"/>
      <c r="H61" s="40"/>
    </row>
    <row r="62" spans="1:8" ht="15.6" customHeight="1" x14ac:dyDescent="0.25">
      <c r="A62" s="21"/>
      <c r="B62" s="38"/>
      <c r="C62" s="23"/>
      <c r="D62" s="23"/>
      <c r="E62" s="23"/>
      <c r="F62" s="23"/>
      <c r="G62" s="9"/>
      <c r="H62" s="40"/>
    </row>
    <row r="63" spans="1:8" ht="15.75" x14ac:dyDescent="0.2">
      <c r="A63" s="21"/>
      <c r="B63" s="22"/>
      <c r="C63" s="23"/>
      <c r="D63" s="23"/>
      <c r="E63" s="23"/>
      <c r="F63" s="23"/>
      <c r="G63" s="9"/>
      <c r="H63" s="9"/>
    </row>
    <row r="64" spans="1:8" ht="16.149999999999999" customHeight="1" x14ac:dyDescent="0.25">
      <c r="A64" s="21"/>
      <c r="B64" s="38"/>
      <c r="C64" s="23"/>
      <c r="D64" s="23"/>
      <c r="E64" s="23"/>
      <c r="F64" s="23"/>
      <c r="G64" s="41"/>
      <c r="H64" s="9"/>
    </row>
    <row r="65" spans="1:8" ht="15.75" x14ac:dyDescent="0.2">
      <c r="A65" s="21"/>
      <c r="B65" s="22"/>
      <c r="C65" s="23"/>
      <c r="D65" s="23"/>
      <c r="E65" s="23"/>
      <c r="F65" s="23"/>
      <c r="G65" s="9"/>
      <c r="H65" s="9"/>
    </row>
    <row r="66" spans="1:8" ht="15.75" x14ac:dyDescent="0.25">
      <c r="A66" s="21"/>
      <c r="B66" s="38"/>
      <c r="C66" s="23"/>
      <c r="D66" s="23"/>
      <c r="E66" s="23"/>
      <c r="F66" s="23"/>
      <c r="G66" s="9"/>
      <c r="H66" s="9"/>
    </row>
    <row r="67" spans="1:8" ht="15.75" x14ac:dyDescent="0.2">
      <c r="A67" s="21"/>
      <c r="B67" s="22"/>
      <c r="C67" s="23"/>
      <c r="D67" s="23"/>
      <c r="E67" s="23"/>
      <c r="F67" s="23"/>
      <c r="G67" s="9"/>
      <c r="H67" s="9"/>
    </row>
    <row r="68" spans="1:8" ht="15.75" x14ac:dyDescent="0.25">
      <c r="A68" s="21"/>
      <c r="B68" s="38"/>
      <c r="C68" s="23"/>
      <c r="D68" s="23"/>
      <c r="E68" s="23"/>
      <c r="F68" s="23"/>
      <c r="G68" s="15"/>
      <c r="H68" s="9"/>
    </row>
    <row r="69" spans="1:8" ht="15.75" x14ac:dyDescent="0.2">
      <c r="A69" s="21"/>
      <c r="B69" s="22"/>
      <c r="C69" s="23"/>
      <c r="D69" s="23"/>
      <c r="E69" s="23"/>
      <c r="F69" s="23"/>
      <c r="G69" s="9"/>
      <c r="H69" s="9"/>
    </row>
    <row r="70" spans="1:8" ht="15.75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18"/>
      <c r="G72" s="9"/>
      <c r="H72" s="9"/>
    </row>
    <row r="73" spans="1:8" ht="15.75" x14ac:dyDescent="0.2">
      <c r="A73" s="21"/>
      <c r="B73" s="22"/>
      <c r="C73" s="23"/>
      <c r="D73" s="23"/>
      <c r="E73" s="23"/>
      <c r="F73" s="18"/>
      <c r="G73" s="9"/>
      <c r="H73" s="9"/>
    </row>
    <row r="74" spans="1:8" ht="15.75" x14ac:dyDescent="0.25">
      <c r="A74" s="21"/>
      <c r="B74" s="45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18"/>
      <c r="F75" s="23"/>
      <c r="G75" s="9"/>
      <c r="H75" s="9"/>
    </row>
    <row r="76" spans="1:8" ht="15.75" x14ac:dyDescent="0.2">
      <c r="A76" s="21"/>
      <c r="B76" s="22"/>
      <c r="C76" s="23"/>
      <c r="D76" s="23"/>
      <c r="E76" s="18"/>
      <c r="F76" s="18"/>
      <c r="G76" s="9"/>
      <c r="H76" s="9"/>
    </row>
    <row r="77" spans="1:8" ht="15.75" x14ac:dyDescent="0.25">
      <c r="A77" s="21"/>
      <c r="B77" s="45"/>
      <c r="C77" s="23"/>
      <c r="D77" s="23"/>
      <c r="E77" s="23"/>
      <c r="F77" s="18"/>
      <c r="G77" s="9"/>
      <c r="H77" s="9"/>
    </row>
    <row r="78" spans="1:8" ht="15.75" x14ac:dyDescent="0.2">
      <c r="A78" s="21"/>
      <c r="B78" s="22"/>
      <c r="C78" s="23"/>
      <c r="D78" s="23"/>
      <c r="E78" s="23"/>
      <c r="F78" s="23"/>
      <c r="G78" s="9"/>
      <c r="H78" s="9"/>
    </row>
    <row r="79" spans="1:8" ht="15.75" x14ac:dyDescent="0.25">
      <c r="A79" s="21"/>
      <c r="B79" s="37"/>
      <c r="C79" s="23"/>
      <c r="D79" s="23"/>
      <c r="E79" s="18"/>
      <c r="F79" s="18"/>
      <c r="G79" s="9"/>
      <c r="H79" s="9"/>
    </row>
    <row r="80" spans="1:8" ht="15.75" x14ac:dyDescent="0.2">
      <c r="A80" s="21"/>
      <c r="B80" s="22"/>
      <c r="C80" s="23"/>
      <c r="D80" s="23"/>
      <c r="E80" s="18"/>
      <c r="F80" s="18"/>
      <c r="G80" s="9"/>
      <c r="H80" s="9"/>
    </row>
    <row r="81" spans="1:9" ht="15.75" x14ac:dyDescent="0.25">
      <c r="A81" s="21"/>
      <c r="B81" s="45"/>
      <c r="C81" s="23"/>
      <c r="D81" s="18"/>
      <c r="E81" s="23"/>
      <c r="F81" s="23"/>
      <c r="G81" s="9"/>
      <c r="H81" s="9"/>
    </row>
    <row r="82" spans="1:9" ht="15.75" x14ac:dyDescent="0.25">
      <c r="A82" s="21"/>
      <c r="B82" s="45"/>
      <c r="C82" s="23"/>
      <c r="D82" s="18"/>
      <c r="E82" s="18"/>
      <c r="F82" s="23"/>
      <c r="G82" s="9"/>
      <c r="H82" s="9"/>
    </row>
    <row r="83" spans="1:9" ht="15.75" x14ac:dyDescent="0.25">
      <c r="A83" s="21"/>
      <c r="B83" s="38"/>
      <c r="C83" s="23"/>
      <c r="D83" s="23"/>
      <c r="E83" s="18"/>
      <c r="F83" s="18"/>
      <c r="G83" s="9"/>
      <c r="H83" s="9"/>
    </row>
    <row r="84" spans="1:9" ht="15.75" x14ac:dyDescent="0.25">
      <c r="A84" s="21"/>
      <c r="B84" s="38"/>
      <c r="C84" s="23"/>
      <c r="D84" s="23"/>
      <c r="E84" s="23"/>
      <c r="F84" s="18"/>
      <c r="G84" s="9"/>
      <c r="H84" s="9"/>
    </row>
    <row r="85" spans="1:9" ht="15.75" x14ac:dyDescent="0.2">
      <c r="A85" s="21"/>
      <c r="B85" s="22"/>
      <c r="C85" s="23"/>
      <c r="D85" s="18"/>
      <c r="E85" s="23"/>
      <c r="F85" s="23"/>
      <c r="G85" s="9"/>
      <c r="H85" s="9"/>
    </row>
    <row r="86" spans="1:9" ht="15.75" x14ac:dyDescent="0.2">
      <c r="A86" s="21"/>
      <c r="B86" s="22"/>
      <c r="C86" s="23"/>
      <c r="D86" s="18"/>
      <c r="E86" s="18"/>
      <c r="F86" s="23"/>
      <c r="G86" s="9"/>
      <c r="H86" s="9"/>
    </row>
    <row r="87" spans="1:9" ht="15.75" x14ac:dyDescent="0.2">
      <c r="A87" s="21"/>
      <c r="B87" s="22"/>
      <c r="C87" s="23"/>
      <c r="D87" s="23"/>
      <c r="E87" s="18"/>
      <c r="F87" s="18"/>
      <c r="G87" s="9"/>
      <c r="H87" s="9"/>
    </row>
    <row r="88" spans="1:9" ht="15.75" x14ac:dyDescent="0.25">
      <c r="A88" s="21"/>
      <c r="B88" s="46"/>
      <c r="C88" s="18"/>
      <c r="D88" s="18"/>
      <c r="E88" s="23"/>
      <c r="F88" s="18"/>
      <c r="G88" s="9"/>
      <c r="H88" s="9"/>
    </row>
    <row r="89" spans="1:9" ht="14.25" x14ac:dyDescent="0.2">
      <c r="A89" s="21"/>
      <c r="B89" s="30"/>
      <c r="C89" s="18"/>
      <c r="D89" s="18"/>
      <c r="E89" s="23"/>
      <c r="F89" s="23"/>
      <c r="G89" s="9"/>
      <c r="H89" s="9"/>
    </row>
    <row r="90" spans="1:9" ht="15.75" x14ac:dyDescent="0.25">
      <c r="A90" s="19"/>
      <c r="B90" s="37"/>
      <c r="C90" s="23"/>
      <c r="D90" s="23"/>
      <c r="E90" s="18"/>
      <c r="F90" s="23"/>
      <c r="G90" s="9"/>
      <c r="H90" s="9"/>
    </row>
    <row r="91" spans="1:9" ht="15" customHeight="1" x14ac:dyDescent="0.2">
      <c r="A91" s="21"/>
      <c r="B91" s="22"/>
      <c r="C91" s="23"/>
      <c r="D91" s="23"/>
      <c r="E91" s="18"/>
      <c r="F91" s="18"/>
      <c r="G91" s="9"/>
      <c r="H91" s="9"/>
    </row>
    <row r="92" spans="1:9" ht="15" customHeight="1" x14ac:dyDescent="0.2">
      <c r="A92" s="21"/>
      <c r="B92" s="17"/>
      <c r="C92" s="18"/>
      <c r="D92" s="18"/>
      <c r="E92" s="23"/>
      <c r="F92" s="18"/>
      <c r="G92" s="9"/>
      <c r="H92" s="9"/>
    </row>
    <row r="93" spans="1:9" ht="13.9" customHeight="1" x14ac:dyDescent="0.2">
      <c r="A93" s="19"/>
      <c r="B93" s="30"/>
      <c r="C93" s="18"/>
      <c r="D93" s="18"/>
      <c r="E93" s="23"/>
      <c r="F93" s="23"/>
      <c r="G93" s="9"/>
      <c r="H93" s="9"/>
    </row>
    <row r="94" spans="1:9" ht="13.15" customHeight="1" x14ac:dyDescent="0.25">
      <c r="A94" s="21"/>
      <c r="B94" s="37"/>
      <c r="C94" s="23"/>
      <c r="D94" s="23"/>
      <c r="E94" s="18"/>
      <c r="F94" s="11"/>
      <c r="G94" s="9"/>
      <c r="H94" s="9"/>
    </row>
    <row r="95" spans="1:9" ht="15.6" customHeight="1" x14ac:dyDescent="0.2">
      <c r="A95" s="19"/>
      <c r="B95" s="17"/>
      <c r="C95" s="18"/>
      <c r="D95" s="23"/>
      <c r="E95" s="18"/>
      <c r="F95" s="12"/>
      <c r="G95" s="9"/>
      <c r="H95" s="9"/>
    </row>
    <row r="96" spans="1:9" ht="14.45" customHeight="1" x14ac:dyDescent="0.2">
      <c r="A96" s="47"/>
      <c r="B96" s="30"/>
      <c r="C96" s="18"/>
      <c r="D96" s="18"/>
      <c r="E96" s="23"/>
      <c r="F96" s="12"/>
      <c r="G96" s="9"/>
      <c r="H96" s="9"/>
      <c r="I96" s="4"/>
    </row>
    <row r="97" spans="1:8" ht="16.149999999999999" customHeight="1" x14ac:dyDescent="0.25">
      <c r="A97" s="47"/>
      <c r="B97" s="37"/>
      <c r="C97" s="23"/>
      <c r="D97" s="18"/>
      <c r="E97" s="11"/>
      <c r="F97" s="12"/>
      <c r="G97" s="9"/>
      <c r="H97" s="9"/>
    </row>
    <row r="98" spans="1:8" ht="13.5" customHeight="1" x14ac:dyDescent="0.2">
      <c r="A98" s="48"/>
      <c r="B98" s="22"/>
      <c r="C98" s="23"/>
      <c r="D98" s="23"/>
      <c r="E98" s="12"/>
      <c r="F98" s="9"/>
      <c r="G98" s="9"/>
      <c r="H98" s="9"/>
    </row>
    <row r="99" spans="1:8" ht="13.9" customHeight="1" x14ac:dyDescent="0.2">
      <c r="A99" s="47"/>
      <c r="B99" s="17"/>
      <c r="C99" s="18"/>
      <c r="D99" s="23"/>
      <c r="E99" s="12"/>
      <c r="F99" s="9"/>
      <c r="G99" s="9"/>
      <c r="H99" s="9"/>
    </row>
    <row r="100" spans="1:8" ht="13.9" customHeight="1" x14ac:dyDescent="0.2">
      <c r="A100" s="49"/>
      <c r="B100" s="30"/>
      <c r="C100" s="18"/>
      <c r="D100" s="18"/>
      <c r="E100" s="12"/>
      <c r="G100" s="9"/>
      <c r="H100" s="9"/>
    </row>
    <row r="101" spans="1:8" ht="15" customHeight="1" x14ac:dyDescent="0.25">
      <c r="A101" s="47"/>
      <c r="B101" s="37"/>
      <c r="C101" s="23"/>
      <c r="D101" s="18"/>
      <c r="E101" s="9"/>
      <c r="G101" s="9"/>
      <c r="H101" s="9"/>
    </row>
    <row r="102" spans="1:8" ht="15.6" customHeight="1" x14ac:dyDescent="0.25">
      <c r="A102" s="47"/>
      <c r="B102" s="37"/>
      <c r="C102" s="23"/>
      <c r="D102" s="23"/>
      <c r="E102" s="9"/>
      <c r="G102" s="9"/>
      <c r="H102" s="9"/>
    </row>
    <row r="103" spans="1:8" ht="15.75" x14ac:dyDescent="0.25">
      <c r="A103" s="25"/>
      <c r="B103" s="36"/>
      <c r="C103" s="18"/>
      <c r="D103" s="54"/>
      <c r="G103" s="9"/>
      <c r="H103" s="9"/>
    </row>
    <row r="104" spans="1:8" ht="14.25" x14ac:dyDescent="0.2">
      <c r="A104" s="19"/>
      <c r="B104" s="30"/>
      <c r="C104" s="18"/>
      <c r="D104" s="12"/>
      <c r="G104" s="9"/>
      <c r="H104" s="9"/>
    </row>
    <row r="105" spans="1:8" ht="14.45" customHeight="1" x14ac:dyDescent="0.25">
      <c r="A105" s="21"/>
      <c r="B105" s="37"/>
      <c r="C105" s="23"/>
      <c r="D105" s="12"/>
      <c r="G105" s="9"/>
      <c r="H105" s="9"/>
    </row>
    <row r="106" spans="1:8" ht="15.75" x14ac:dyDescent="0.2">
      <c r="A106" s="21"/>
      <c r="B106" s="22"/>
      <c r="C106" s="23"/>
      <c r="D106" s="12"/>
      <c r="G106" s="9"/>
      <c r="H106" s="9"/>
    </row>
    <row r="107" spans="1:8" ht="15.75" x14ac:dyDescent="0.25">
      <c r="A107" s="50"/>
      <c r="B107" s="17"/>
      <c r="C107" s="18"/>
      <c r="D107" s="9"/>
      <c r="G107" s="9"/>
      <c r="H107" s="9"/>
    </row>
    <row r="108" spans="1:8" ht="14.25" x14ac:dyDescent="0.2">
      <c r="A108" s="49"/>
      <c r="B108" s="51"/>
      <c r="C108" s="18"/>
      <c r="D108" s="9"/>
      <c r="G108" s="9"/>
      <c r="H108" s="31"/>
    </row>
    <row r="109" spans="1:8" ht="15.75" x14ac:dyDescent="0.25">
      <c r="A109" s="47"/>
      <c r="B109" s="37"/>
      <c r="C109" s="23"/>
      <c r="G109" s="9"/>
      <c r="H109" s="9"/>
    </row>
    <row r="110" spans="1:8" ht="14.25" x14ac:dyDescent="0.2">
      <c r="A110" s="52"/>
      <c r="B110" s="53"/>
      <c r="C110" s="54"/>
      <c r="G110" s="9"/>
    </row>
    <row r="111" spans="1:8" ht="15" x14ac:dyDescent="0.2">
      <c r="A111" s="9"/>
      <c r="B111" s="10"/>
      <c r="C111" s="11"/>
      <c r="G111" s="9"/>
    </row>
    <row r="112" spans="1:8" ht="15.75" x14ac:dyDescent="0.2">
      <c r="A112" s="9"/>
      <c r="B112" s="22"/>
      <c r="C112" s="13"/>
      <c r="G112" s="9"/>
    </row>
    <row r="113" spans="1:7" ht="15.75" x14ac:dyDescent="0.25">
      <c r="A113" s="9"/>
      <c r="B113" s="14"/>
      <c r="C113" s="13"/>
      <c r="G113" s="9"/>
    </row>
    <row r="114" spans="1:7" x14ac:dyDescent="0.2">
      <c r="A114" s="9"/>
      <c r="B114" s="9"/>
      <c r="C114" s="9"/>
      <c r="G114" s="9"/>
    </row>
    <row r="115" spans="1:7" x14ac:dyDescent="0.2">
      <c r="A115" s="9"/>
      <c r="B115" s="9"/>
      <c r="C115" s="9"/>
      <c r="G115" s="31"/>
    </row>
  </sheetData>
  <mergeCells count="8">
    <mergeCell ref="A6:F6"/>
    <mergeCell ref="A7:F7"/>
    <mergeCell ref="A10:A13"/>
    <mergeCell ref="B10:B13"/>
    <mergeCell ref="C10:C13"/>
    <mergeCell ref="D10:D13"/>
    <mergeCell ref="E10:E13"/>
    <mergeCell ref="F10:F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4"/>
  <sheetViews>
    <sheetView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10.570312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218</v>
      </c>
      <c r="C2" s="6"/>
      <c r="D2" s="6"/>
      <c r="E2" s="6"/>
      <c r="F2" s="6"/>
    </row>
    <row r="3" spans="1:11" ht="15.75" x14ac:dyDescent="0.25">
      <c r="A3" s="6"/>
      <c r="B3" s="6" t="s">
        <v>91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200" t="s">
        <v>21</v>
      </c>
      <c r="B5" s="200"/>
      <c r="C5" s="200"/>
      <c r="D5" s="200"/>
      <c r="E5" s="200"/>
      <c r="F5" s="200"/>
    </row>
    <row r="6" spans="1:11" ht="15.75" x14ac:dyDescent="0.25">
      <c r="A6" s="117"/>
      <c r="B6" s="117" t="s">
        <v>18</v>
      </c>
      <c r="C6" s="117"/>
      <c r="D6" s="117"/>
      <c r="E6" s="117"/>
      <c r="F6" s="117"/>
    </row>
    <row r="7" spans="1:11" ht="14.25" customHeight="1" x14ac:dyDescent="0.25">
      <c r="A7" s="117"/>
      <c r="B7" s="117"/>
      <c r="C7" s="117"/>
      <c r="D7" s="117"/>
      <c r="E7" s="117"/>
      <c r="F7" s="117"/>
    </row>
    <row r="8" spans="1:11" ht="15" customHeight="1" x14ac:dyDescent="0.25">
      <c r="A8" s="6"/>
      <c r="B8" s="6"/>
      <c r="C8" s="6"/>
      <c r="D8" s="6"/>
      <c r="E8" s="201" t="s">
        <v>20</v>
      </c>
      <c r="F8" s="201"/>
    </row>
    <row r="9" spans="1:11" ht="15.75" customHeight="1" x14ac:dyDescent="0.25">
      <c r="A9" s="192" t="s">
        <v>5</v>
      </c>
      <c r="B9" s="192" t="s">
        <v>8</v>
      </c>
      <c r="C9" s="192" t="s">
        <v>0</v>
      </c>
      <c r="D9" s="67"/>
      <c r="E9" s="68" t="s">
        <v>1</v>
      </c>
      <c r="F9" s="69"/>
    </row>
    <row r="10" spans="1:11" ht="15.6" customHeight="1" x14ac:dyDescent="0.25">
      <c r="A10" s="193"/>
      <c r="B10" s="193"/>
      <c r="C10" s="193"/>
      <c r="D10" s="202" t="s">
        <v>6</v>
      </c>
      <c r="E10" s="203"/>
      <c r="F10" s="192" t="s">
        <v>4</v>
      </c>
    </row>
    <row r="11" spans="1:11" ht="11.25" customHeight="1" x14ac:dyDescent="0.2">
      <c r="A11" s="193"/>
      <c r="B11" s="193"/>
      <c r="C11" s="193"/>
      <c r="D11" s="192" t="s">
        <v>2</v>
      </c>
      <c r="E11" s="192" t="s">
        <v>7</v>
      </c>
      <c r="F11" s="193"/>
      <c r="I11" s="60"/>
    </row>
    <row r="12" spans="1:11" x14ac:dyDescent="0.2">
      <c r="A12" s="193"/>
      <c r="B12" s="193"/>
      <c r="C12" s="193"/>
      <c r="D12" s="193"/>
      <c r="E12" s="193"/>
      <c r="F12" s="193"/>
      <c r="H12" s="60"/>
      <c r="I12" s="60"/>
      <c r="J12" s="60"/>
      <c r="K12" s="60"/>
    </row>
    <row r="13" spans="1:11" ht="37.15" customHeight="1" x14ac:dyDescent="0.2">
      <c r="A13" s="194"/>
      <c r="B13" s="194"/>
      <c r="C13" s="194"/>
      <c r="D13" s="194"/>
      <c r="E13" s="194"/>
      <c r="F13" s="194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15.75" x14ac:dyDescent="0.2">
      <c r="A15" s="80" t="s">
        <v>10</v>
      </c>
      <c r="B15" s="8" t="s">
        <v>55</v>
      </c>
      <c r="C15" s="66">
        <f>D15+F15</f>
        <v>0</v>
      </c>
      <c r="D15" s="66">
        <f>D16</f>
        <v>-1.3</v>
      </c>
      <c r="E15" s="66">
        <f t="shared" ref="E15:F15" si="0">E16</f>
        <v>0</v>
      </c>
      <c r="F15" s="66">
        <f t="shared" si="0"/>
        <v>1.3</v>
      </c>
      <c r="H15" s="58"/>
      <c r="I15" s="59"/>
      <c r="K15" s="60"/>
    </row>
    <row r="16" spans="1:11" ht="15.75" x14ac:dyDescent="0.2">
      <c r="A16" s="129" t="s">
        <v>17</v>
      </c>
      <c r="B16" s="118" t="s">
        <v>56</v>
      </c>
      <c r="C16" s="116">
        <f>D16+F16</f>
        <v>0</v>
      </c>
      <c r="D16" s="116">
        <v>-1.3</v>
      </c>
      <c r="E16" s="116"/>
      <c r="F16" s="116">
        <v>1.3</v>
      </c>
      <c r="H16" s="58"/>
      <c r="I16" s="59"/>
      <c r="K16" s="60"/>
    </row>
    <row r="17" spans="1:9" ht="15.75" x14ac:dyDescent="0.2">
      <c r="A17" s="80" t="s">
        <v>13</v>
      </c>
      <c r="B17" s="8" t="s">
        <v>12</v>
      </c>
      <c r="C17" s="125">
        <f>D17+F17</f>
        <v>213.971</v>
      </c>
      <c r="D17" s="125">
        <f>D20+D28+D32+D38+D40+D42+D46+D44</f>
        <v>-24.828000000000003</v>
      </c>
      <c r="E17" s="66">
        <f>E20+E28+E32+E38+E40+E42+E46+E44</f>
        <v>7.8</v>
      </c>
      <c r="F17" s="125">
        <f>F20+F28+F32+F38+F40+F42+F46+F44</f>
        <v>238.79900000000001</v>
      </c>
      <c r="G17" s="60"/>
      <c r="H17" s="58"/>
      <c r="I17" s="59"/>
    </row>
    <row r="18" spans="1:9" ht="15.75" x14ac:dyDescent="0.2">
      <c r="A18" s="82" t="s">
        <v>23</v>
      </c>
      <c r="B18" s="86" t="s">
        <v>30</v>
      </c>
      <c r="C18" s="76">
        <f t="shared" ref="C18:C19" si="1">D18+F18</f>
        <v>0</v>
      </c>
      <c r="D18" s="76">
        <f>D19</f>
        <v>1</v>
      </c>
      <c r="E18" s="76">
        <f t="shared" ref="E18:F18" si="2">E19</f>
        <v>0</v>
      </c>
      <c r="F18" s="76">
        <f t="shared" si="2"/>
        <v>-1</v>
      </c>
      <c r="G18" s="60"/>
      <c r="H18" s="58"/>
      <c r="I18" s="59"/>
    </row>
    <row r="19" spans="1:9" ht="15.75" x14ac:dyDescent="0.25">
      <c r="A19" s="92" t="s">
        <v>24</v>
      </c>
      <c r="B19" s="96" t="s">
        <v>49</v>
      </c>
      <c r="C19" s="174">
        <f t="shared" si="1"/>
        <v>0</v>
      </c>
      <c r="D19" s="174">
        <v>1</v>
      </c>
      <c r="E19" s="174"/>
      <c r="F19" s="174">
        <v>-1</v>
      </c>
      <c r="G19" s="91"/>
      <c r="H19" s="58"/>
      <c r="I19" s="59"/>
    </row>
    <row r="20" spans="1:9" ht="15.75" x14ac:dyDescent="0.25">
      <c r="A20" s="82" t="s">
        <v>45</v>
      </c>
      <c r="B20" s="99" t="s">
        <v>22</v>
      </c>
      <c r="C20" s="76">
        <f t="shared" ref="C20:C87" si="3">D20+F20</f>
        <v>6.2000000000000028</v>
      </c>
      <c r="D20" s="126">
        <f>D21+D26+D27</f>
        <v>-36.689</v>
      </c>
      <c r="E20" s="76">
        <f t="shared" ref="E20:F20" si="4">E21+E26+E27</f>
        <v>0.3</v>
      </c>
      <c r="F20" s="126">
        <f t="shared" si="4"/>
        <v>42.889000000000003</v>
      </c>
      <c r="G20" s="60"/>
      <c r="H20" s="58"/>
      <c r="I20" s="59"/>
    </row>
    <row r="21" spans="1:9" ht="15.75" x14ac:dyDescent="0.25">
      <c r="A21" s="92" t="s">
        <v>57</v>
      </c>
      <c r="B21" s="64" t="s">
        <v>48</v>
      </c>
      <c r="C21" s="95">
        <f>D21+F21</f>
        <v>5.4400000000000013</v>
      </c>
      <c r="D21" s="95">
        <f>D23+D24+D25+D22</f>
        <v>23.14</v>
      </c>
      <c r="E21" s="182">
        <f t="shared" ref="E21:F21" si="5">E23+E24+E25+E22</f>
        <v>0.3</v>
      </c>
      <c r="F21" s="95">
        <f t="shared" si="5"/>
        <v>-17.7</v>
      </c>
      <c r="G21" s="72"/>
      <c r="H21" s="58"/>
      <c r="I21" s="59"/>
    </row>
    <row r="22" spans="1:9" ht="15.75" x14ac:dyDescent="0.25">
      <c r="A22" s="92" t="s">
        <v>171</v>
      </c>
      <c r="B22" s="64" t="s">
        <v>165</v>
      </c>
      <c r="C22" s="173">
        <f>D22+F22</f>
        <v>4.2</v>
      </c>
      <c r="D22" s="173">
        <v>4.2</v>
      </c>
      <c r="E22" s="173">
        <v>0.3</v>
      </c>
      <c r="F22" s="95"/>
      <c r="G22" s="72"/>
      <c r="H22" s="58"/>
      <c r="I22" s="59"/>
    </row>
    <row r="23" spans="1:9" ht="15.75" x14ac:dyDescent="0.25">
      <c r="A23" s="92" t="s">
        <v>172</v>
      </c>
      <c r="B23" s="64" t="s">
        <v>72</v>
      </c>
      <c r="C23" s="116">
        <f t="shared" si="3"/>
        <v>1</v>
      </c>
      <c r="D23" s="116">
        <v>1</v>
      </c>
      <c r="E23" s="116"/>
      <c r="F23" s="116"/>
      <c r="G23" s="72"/>
      <c r="H23" s="58"/>
    </row>
    <row r="24" spans="1:9" ht="15.75" x14ac:dyDescent="0.25">
      <c r="A24" s="92" t="s">
        <v>173</v>
      </c>
      <c r="B24" s="64" t="s">
        <v>73</v>
      </c>
      <c r="C24" s="116">
        <f t="shared" si="3"/>
        <v>1</v>
      </c>
      <c r="D24" s="116">
        <v>1</v>
      </c>
      <c r="E24" s="116"/>
      <c r="F24" s="116"/>
      <c r="G24" s="72"/>
      <c r="H24" s="58"/>
    </row>
    <row r="25" spans="1:9" ht="15.75" x14ac:dyDescent="0.25">
      <c r="A25" s="92" t="s">
        <v>174</v>
      </c>
      <c r="B25" s="96" t="s">
        <v>75</v>
      </c>
      <c r="C25" s="95">
        <f t="shared" si="3"/>
        <v>-0.75999999999999801</v>
      </c>
      <c r="D25" s="95">
        <v>16.940000000000001</v>
      </c>
      <c r="E25" s="116"/>
      <c r="F25" s="116">
        <v>-17.7</v>
      </c>
      <c r="G25" s="72"/>
      <c r="H25" s="58"/>
    </row>
    <row r="26" spans="1:9" ht="15.75" x14ac:dyDescent="0.25">
      <c r="A26" s="92" t="s">
        <v>78</v>
      </c>
      <c r="B26" s="96" t="s">
        <v>49</v>
      </c>
      <c r="C26" s="95">
        <f t="shared" si="3"/>
        <v>0.75999999999999801</v>
      </c>
      <c r="D26" s="127">
        <v>-53.929000000000002</v>
      </c>
      <c r="E26" s="127"/>
      <c r="F26" s="127">
        <v>54.689</v>
      </c>
      <c r="G26" s="72"/>
      <c r="H26" s="58"/>
    </row>
    <row r="27" spans="1:9" ht="15.75" x14ac:dyDescent="0.25">
      <c r="A27" s="92" t="s">
        <v>146</v>
      </c>
      <c r="B27" s="64" t="s">
        <v>122</v>
      </c>
      <c r="C27" s="170">
        <f t="shared" si="3"/>
        <v>0</v>
      </c>
      <c r="D27" s="170">
        <v>-5.9</v>
      </c>
      <c r="E27" s="170"/>
      <c r="F27" s="170">
        <v>5.9</v>
      </c>
      <c r="G27" s="91"/>
      <c r="H27" s="58"/>
    </row>
    <row r="28" spans="1:9" ht="15.75" x14ac:dyDescent="0.2">
      <c r="A28" s="82" t="s">
        <v>68</v>
      </c>
      <c r="B28" s="86" t="s">
        <v>44</v>
      </c>
      <c r="C28" s="126">
        <f t="shared" si="3"/>
        <v>-46.650000000000006</v>
      </c>
      <c r="D28" s="76">
        <f>D29+D30+D31</f>
        <v>52.45</v>
      </c>
      <c r="E28" s="76">
        <f t="shared" ref="E28:F28" si="6">E29+E30+E31</f>
        <v>-7.5</v>
      </c>
      <c r="F28" s="76">
        <f t="shared" si="6"/>
        <v>-99.100000000000009</v>
      </c>
      <c r="G28" s="72"/>
      <c r="H28" s="58"/>
    </row>
    <row r="29" spans="1:9" ht="15.75" x14ac:dyDescent="0.25">
      <c r="A29" s="92" t="s">
        <v>69</v>
      </c>
      <c r="B29" s="96" t="s">
        <v>49</v>
      </c>
      <c r="C29" s="95">
        <f t="shared" si="3"/>
        <v>-52.5</v>
      </c>
      <c r="D29" s="95">
        <v>-58.45</v>
      </c>
      <c r="E29" s="181">
        <v>-13</v>
      </c>
      <c r="F29" s="95">
        <v>5.95</v>
      </c>
      <c r="G29" s="72"/>
      <c r="H29" s="58"/>
    </row>
    <row r="30" spans="1:9" ht="15.75" x14ac:dyDescent="0.2">
      <c r="A30" s="92" t="s">
        <v>147</v>
      </c>
      <c r="B30" s="130" t="s">
        <v>76</v>
      </c>
      <c r="C30" s="181">
        <f t="shared" si="3"/>
        <v>0</v>
      </c>
      <c r="D30" s="181">
        <v>110.9</v>
      </c>
      <c r="E30" s="181">
        <v>5.5</v>
      </c>
      <c r="F30" s="181">
        <v>-110.9</v>
      </c>
      <c r="G30" s="72"/>
      <c r="H30" s="58"/>
    </row>
    <row r="31" spans="1:9" ht="47.25" x14ac:dyDescent="0.25">
      <c r="A31" s="92" t="s">
        <v>166</v>
      </c>
      <c r="B31" s="64" t="s">
        <v>123</v>
      </c>
      <c r="C31" s="140">
        <f t="shared" si="3"/>
        <v>5.85</v>
      </c>
      <c r="D31" s="170"/>
      <c r="E31" s="170"/>
      <c r="F31" s="140">
        <v>5.85</v>
      </c>
      <c r="G31" s="171"/>
      <c r="H31" s="58"/>
    </row>
    <row r="32" spans="1:9" ht="15.75" x14ac:dyDescent="0.25">
      <c r="A32" s="82" t="s">
        <v>70</v>
      </c>
      <c r="B32" s="141" t="s">
        <v>90</v>
      </c>
      <c r="C32" s="76">
        <f t="shared" si="3"/>
        <v>287.09000000000003</v>
      </c>
      <c r="D32" s="76">
        <f>D33+D34+D35+D36+D37</f>
        <v>-17.100000000000009</v>
      </c>
      <c r="E32" s="76">
        <f>E33+E34+E35+E36+E37</f>
        <v>0</v>
      </c>
      <c r="F32" s="76">
        <f>F33+F34+F35+F36+F37</f>
        <v>304.19000000000005</v>
      </c>
      <c r="G32" s="72"/>
      <c r="H32" s="58"/>
    </row>
    <row r="33" spans="1:9" ht="47.25" x14ac:dyDescent="0.25">
      <c r="A33" s="129" t="s">
        <v>71</v>
      </c>
      <c r="B33" s="113" t="s">
        <v>145</v>
      </c>
      <c r="C33" s="182">
        <f t="shared" si="3"/>
        <v>118.6</v>
      </c>
      <c r="D33" s="182">
        <v>7.6</v>
      </c>
      <c r="E33" s="182"/>
      <c r="F33" s="182">
        <v>111</v>
      </c>
      <c r="G33" s="72"/>
      <c r="H33" s="58"/>
    </row>
    <row r="34" spans="1:9" ht="15.75" x14ac:dyDescent="0.25">
      <c r="A34" s="129" t="s">
        <v>175</v>
      </c>
      <c r="B34" s="64" t="s">
        <v>144</v>
      </c>
      <c r="C34" s="182">
        <f t="shared" si="3"/>
        <v>94.199999999999989</v>
      </c>
      <c r="D34" s="127">
        <v>41.01</v>
      </c>
      <c r="E34" s="127"/>
      <c r="F34" s="127">
        <v>53.19</v>
      </c>
      <c r="G34" s="72"/>
      <c r="H34" s="58"/>
    </row>
    <row r="35" spans="1:9" ht="15.75" x14ac:dyDescent="0.2">
      <c r="A35" s="129" t="s">
        <v>176</v>
      </c>
      <c r="B35" s="130" t="s">
        <v>76</v>
      </c>
      <c r="C35" s="182">
        <f t="shared" si="3"/>
        <v>0</v>
      </c>
      <c r="D35" s="182">
        <v>-117.9</v>
      </c>
      <c r="E35" s="127"/>
      <c r="F35" s="182">
        <v>117.9</v>
      </c>
      <c r="G35" s="72"/>
      <c r="H35" s="58"/>
    </row>
    <row r="36" spans="1:9" ht="78.75" x14ac:dyDescent="0.2">
      <c r="A36" s="129" t="s">
        <v>177</v>
      </c>
      <c r="B36" s="118" t="s">
        <v>167</v>
      </c>
      <c r="C36" s="95">
        <f t="shared" si="3"/>
        <v>52.19</v>
      </c>
      <c r="D36" s="95">
        <v>52.19</v>
      </c>
      <c r="E36" s="127"/>
      <c r="F36" s="182"/>
      <c r="G36" s="176"/>
      <c r="H36" s="58"/>
    </row>
    <row r="37" spans="1:9" ht="80.25" customHeight="1" x14ac:dyDescent="0.25">
      <c r="A37" s="129" t="s">
        <v>180</v>
      </c>
      <c r="B37" s="64" t="s">
        <v>181</v>
      </c>
      <c r="C37" s="182">
        <f t="shared" si="3"/>
        <v>22.1</v>
      </c>
      <c r="D37" s="182"/>
      <c r="E37" s="182"/>
      <c r="F37" s="182">
        <v>22.1</v>
      </c>
      <c r="G37" s="178"/>
      <c r="H37" s="58"/>
    </row>
    <row r="38" spans="1:9" ht="15.75" x14ac:dyDescent="0.25">
      <c r="A38" s="82" t="s">
        <v>79</v>
      </c>
      <c r="B38" s="99" t="s">
        <v>50</v>
      </c>
      <c r="C38" s="76">
        <f t="shared" si="3"/>
        <v>3</v>
      </c>
      <c r="D38" s="143">
        <f>D39</f>
        <v>-10.15</v>
      </c>
      <c r="E38" s="76">
        <f t="shared" ref="E38:F38" si="7">E39</f>
        <v>0</v>
      </c>
      <c r="F38" s="143">
        <f t="shared" si="7"/>
        <v>13.15</v>
      </c>
      <c r="G38" s="72"/>
      <c r="H38" s="58"/>
    </row>
    <row r="39" spans="1:9" ht="15.75" x14ac:dyDescent="0.25">
      <c r="A39" s="92" t="s">
        <v>148</v>
      </c>
      <c r="B39" s="96" t="s">
        <v>49</v>
      </c>
      <c r="C39" s="182">
        <f t="shared" si="3"/>
        <v>3</v>
      </c>
      <c r="D39" s="95">
        <v>-10.15</v>
      </c>
      <c r="E39" s="182"/>
      <c r="F39" s="95">
        <v>13.15</v>
      </c>
      <c r="G39" s="72"/>
      <c r="H39" s="58"/>
    </row>
    <row r="40" spans="1:9" ht="15.75" x14ac:dyDescent="0.25">
      <c r="A40" s="82" t="s">
        <v>80</v>
      </c>
      <c r="B40" s="99" t="s">
        <v>9</v>
      </c>
      <c r="C40" s="126">
        <f t="shared" si="3"/>
        <v>-58.168999999999997</v>
      </c>
      <c r="D40" s="126">
        <f>D41</f>
        <v>-16.268999999999998</v>
      </c>
      <c r="E40" s="76">
        <f t="shared" ref="E40:F40" si="8">E41</f>
        <v>0</v>
      </c>
      <c r="F40" s="76">
        <f t="shared" si="8"/>
        <v>-41.9</v>
      </c>
      <c r="G40" s="72"/>
      <c r="H40" s="58"/>
    </row>
    <row r="41" spans="1:9" ht="15.75" x14ac:dyDescent="0.25">
      <c r="A41" s="92" t="s">
        <v>81</v>
      </c>
      <c r="B41" s="96" t="s">
        <v>49</v>
      </c>
      <c r="C41" s="127">
        <f t="shared" si="3"/>
        <v>-58.168999999999997</v>
      </c>
      <c r="D41" s="127">
        <v>-16.268999999999998</v>
      </c>
      <c r="E41" s="182"/>
      <c r="F41" s="182">
        <v>-41.9</v>
      </c>
      <c r="G41" s="72"/>
      <c r="H41" s="58"/>
      <c r="I41" s="59"/>
    </row>
    <row r="42" spans="1:9" ht="15.75" x14ac:dyDescent="0.25">
      <c r="A42" s="98" t="s">
        <v>82</v>
      </c>
      <c r="B42" s="97" t="s">
        <v>40</v>
      </c>
      <c r="C42" s="76">
        <f t="shared" si="3"/>
        <v>19.5</v>
      </c>
      <c r="D42" s="76">
        <f>D43</f>
        <v>19.5</v>
      </c>
      <c r="E42" s="76">
        <f t="shared" ref="E42:F42" si="9">E43</f>
        <v>15</v>
      </c>
      <c r="F42" s="76">
        <f t="shared" si="9"/>
        <v>0</v>
      </c>
      <c r="G42" s="72"/>
      <c r="I42" s="59"/>
    </row>
    <row r="43" spans="1:9" ht="15.75" x14ac:dyDescent="0.25">
      <c r="A43" s="93" t="s">
        <v>149</v>
      </c>
      <c r="B43" s="96" t="s">
        <v>49</v>
      </c>
      <c r="C43" s="182">
        <f t="shared" si="3"/>
        <v>19.5</v>
      </c>
      <c r="D43" s="182">
        <v>19.5</v>
      </c>
      <c r="E43" s="182">
        <v>15</v>
      </c>
      <c r="F43" s="76"/>
      <c r="G43" s="72"/>
      <c r="I43" s="59"/>
    </row>
    <row r="44" spans="1:9" ht="15.75" x14ac:dyDescent="0.25">
      <c r="A44" s="87" t="s">
        <v>169</v>
      </c>
      <c r="B44" s="99" t="s">
        <v>168</v>
      </c>
      <c r="C44" s="76">
        <f t="shared" si="3"/>
        <v>3.0000000000000004</v>
      </c>
      <c r="D44" s="126">
        <f>D45</f>
        <v>-2.0699999999999998</v>
      </c>
      <c r="E44" s="76">
        <f t="shared" ref="E44:F44" si="10">E45</f>
        <v>0</v>
      </c>
      <c r="F44" s="126">
        <f t="shared" si="10"/>
        <v>5.07</v>
      </c>
      <c r="G44" s="72"/>
      <c r="I44" s="59"/>
    </row>
    <row r="45" spans="1:9" ht="15.75" x14ac:dyDescent="0.25">
      <c r="A45" s="131" t="s">
        <v>170</v>
      </c>
      <c r="B45" s="96" t="s">
        <v>49</v>
      </c>
      <c r="C45" s="182">
        <f t="shared" si="3"/>
        <v>3.0000000000000004</v>
      </c>
      <c r="D45" s="126">
        <v>-2.0699999999999998</v>
      </c>
      <c r="E45" s="76"/>
      <c r="F45" s="126">
        <v>5.07</v>
      </c>
      <c r="G45" s="72"/>
      <c r="I45" s="59"/>
    </row>
    <row r="46" spans="1:9" ht="31.5" x14ac:dyDescent="0.2">
      <c r="A46" s="87" t="s">
        <v>178</v>
      </c>
      <c r="B46" s="97" t="s">
        <v>58</v>
      </c>
      <c r="C46" s="76">
        <f t="shared" si="3"/>
        <v>0</v>
      </c>
      <c r="D46" s="76">
        <f>D47</f>
        <v>-14.5</v>
      </c>
      <c r="E46" s="76">
        <f t="shared" ref="E46:F46" si="11">E47</f>
        <v>0</v>
      </c>
      <c r="F46" s="76">
        <f t="shared" si="11"/>
        <v>14.5</v>
      </c>
      <c r="G46" s="72"/>
      <c r="I46" s="59"/>
    </row>
    <row r="47" spans="1:9" ht="15.75" x14ac:dyDescent="0.25">
      <c r="A47" s="131" t="s">
        <v>179</v>
      </c>
      <c r="B47" s="96" t="s">
        <v>49</v>
      </c>
      <c r="C47" s="182">
        <f t="shared" si="3"/>
        <v>0</v>
      </c>
      <c r="D47" s="186">
        <v>-14.5</v>
      </c>
      <c r="E47" s="76"/>
      <c r="F47" s="76">
        <v>14.5</v>
      </c>
      <c r="G47" s="72"/>
      <c r="I47" s="59"/>
    </row>
    <row r="48" spans="1:9" ht="15.75" x14ac:dyDescent="0.25">
      <c r="A48" s="101" t="s">
        <v>39</v>
      </c>
      <c r="B48" s="114" t="s">
        <v>125</v>
      </c>
      <c r="C48" s="66">
        <f t="shared" si="3"/>
        <v>5.6</v>
      </c>
      <c r="D48" s="66">
        <f>D49</f>
        <v>4</v>
      </c>
      <c r="E48" s="66">
        <f t="shared" ref="E48:F48" si="12">E49</f>
        <v>0</v>
      </c>
      <c r="F48" s="66">
        <f t="shared" si="12"/>
        <v>1.6</v>
      </c>
      <c r="G48" s="72"/>
      <c r="I48" s="59"/>
    </row>
    <row r="49" spans="1:9" ht="15.75" x14ac:dyDescent="0.25">
      <c r="A49" s="87" t="s">
        <v>127</v>
      </c>
      <c r="B49" s="103" t="s">
        <v>22</v>
      </c>
      <c r="C49" s="76">
        <f t="shared" si="3"/>
        <v>5.6</v>
      </c>
      <c r="D49" s="76">
        <f>D50</f>
        <v>4</v>
      </c>
      <c r="E49" s="76">
        <f t="shared" ref="E49:F49" si="13">E50</f>
        <v>0</v>
      </c>
      <c r="F49" s="76">
        <f t="shared" si="13"/>
        <v>1.6</v>
      </c>
      <c r="G49" s="72"/>
      <c r="I49" s="59"/>
    </row>
    <row r="50" spans="1:9" ht="15.75" x14ac:dyDescent="0.25">
      <c r="A50" s="94" t="s">
        <v>128</v>
      </c>
      <c r="B50" s="96" t="s">
        <v>49</v>
      </c>
      <c r="C50" s="182">
        <f t="shared" si="3"/>
        <v>5.6</v>
      </c>
      <c r="D50" s="186">
        <v>4</v>
      </c>
      <c r="E50" s="76"/>
      <c r="F50" s="186">
        <v>1.6</v>
      </c>
      <c r="G50" s="72"/>
      <c r="I50" s="59"/>
    </row>
    <row r="51" spans="1:9" ht="15.75" x14ac:dyDescent="0.25">
      <c r="A51" s="101" t="s">
        <v>46</v>
      </c>
      <c r="B51" s="114" t="s">
        <v>51</v>
      </c>
      <c r="C51" s="148">
        <f t="shared" si="3"/>
        <v>0</v>
      </c>
      <c r="D51" s="125">
        <f>D52+D54</f>
        <v>96.442999999999998</v>
      </c>
      <c r="E51" s="66">
        <f t="shared" ref="E51:F51" si="14">E52+E54</f>
        <v>0</v>
      </c>
      <c r="F51" s="125">
        <f t="shared" si="14"/>
        <v>-96.442999999999998</v>
      </c>
      <c r="G51" s="72"/>
      <c r="I51" s="59"/>
    </row>
    <row r="52" spans="1:9" ht="15.75" x14ac:dyDescent="0.2">
      <c r="A52" s="87" t="s">
        <v>150</v>
      </c>
      <c r="B52" s="115" t="s">
        <v>50</v>
      </c>
      <c r="C52" s="143">
        <f t="shared" si="3"/>
        <v>0</v>
      </c>
      <c r="D52" s="143">
        <f>D53</f>
        <v>-4.3600000000000003</v>
      </c>
      <c r="E52" s="76">
        <f t="shared" ref="E52:F52" si="15">E53</f>
        <v>0</v>
      </c>
      <c r="F52" s="143">
        <f t="shared" si="15"/>
        <v>4.3600000000000003</v>
      </c>
      <c r="G52" s="72"/>
    </row>
    <row r="53" spans="1:9" ht="15.75" x14ac:dyDescent="0.25">
      <c r="A53" s="94" t="s">
        <v>151</v>
      </c>
      <c r="B53" s="96" t="s">
        <v>49</v>
      </c>
      <c r="C53" s="95">
        <f t="shared" si="3"/>
        <v>0</v>
      </c>
      <c r="D53" s="95">
        <v>-4.3600000000000003</v>
      </c>
      <c r="E53" s="186"/>
      <c r="F53" s="95">
        <v>4.3600000000000003</v>
      </c>
      <c r="G53" s="144"/>
      <c r="H53" s="1"/>
    </row>
    <row r="54" spans="1:9" ht="15.75" x14ac:dyDescent="0.2">
      <c r="A54" s="87" t="s">
        <v>152</v>
      </c>
      <c r="B54" s="86" t="s">
        <v>44</v>
      </c>
      <c r="C54" s="76">
        <f t="shared" si="3"/>
        <v>0</v>
      </c>
      <c r="D54" s="126">
        <f>D55</f>
        <v>100.803</v>
      </c>
      <c r="E54" s="76">
        <f t="shared" ref="E54:F54" si="16">E55</f>
        <v>0</v>
      </c>
      <c r="F54" s="126">
        <f t="shared" si="16"/>
        <v>-100.803</v>
      </c>
      <c r="G54" s="144"/>
      <c r="H54" s="1"/>
    </row>
    <row r="55" spans="1:9" ht="31.5" x14ac:dyDescent="0.25">
      <c r="A55" s="94" t="s">
        <v>153</v>
      </c>
      <c r="B55" s="64" t="s">
        <v>121</v>
      </c>
      <c r="C55" s="182">
        <f t="shared" si="3"/>
        <v>0</v>
      </c>
      <c r="D55" s="127">
        <v>100.803</v>
      </c>
      <c r="E55" s="186"/>
      <c r="F55" s="127">
        <v>-100.803</v>
      </c>
      <c r="G55" s="122"/>
      <c r="H55" s="1"/>
    </row>
    <row r="56" spans="1:9" ht="15.75" x14ac:dyDescent="0.25">
      <c r="A56" s="101" t="s">
        <v>77</v>
      </c>
      <c r="B56" s="114" t="s">
        <v>94</v>
      </c>
      <c r="C56" s="66">
        <f t="shared" si="3"/>
        <v>6</v>
      </c>
      <c r="D56" s="66">
        <f>D57</f>
        <v>0.2</v>
      </c>
      <c r="E56" s="66">
        <f t="shared" ref="E56:F57" si="17">E57</f>
        <v>0</v>
      </c>
      <c r="F56" s="66">
        <f t="shared" si="17"/>
        <v>5.8</v>
      </c>
      <c r="G56" s="72"/>
    </row>
    <row r="57" spans="1:9" ht="15.75" x14ac:dyDescent="0.2">
      <c r="A57" s="87" t="s">
        <v>83</v>
      </c>
      <c r="B57" s="115" t="s">
        <v>50</v>
      </c>
      <c r="C57" s="76">
        <f t="shared" si="3"/>
        <v>6</v>
      </c>
      <c r="D57" s="76">
        <f>D58</f>
        <v>0.2</v>
      </c>
      <c r="E57" s="76">
        <f t="shared" si="17"/>
        <v>0</v>
      </c>
      <c r="F57" s="76">
        <f t="shared" si="17"/>
        <v>5.8</v>
      </c>
      <c r="G57" s="72"/>
    </row>
    <row r="58" spans="1:9" ht="15.75" x14ac:dyDescent="0.25">
      <c r="A58" s="94" t="s">
        <v>84</v>
      </c>
      <c r="B58" s="64" t="s">
        <v>47</v>
      </c>
      <c r="C58" s="182">
        <f t="shared" si="3"/>
        <v>6</v>
      </c>
      <c r="D58" s="186">
        <v>0.2</v>
      </c>
      <c r="E58" s="186"/>
      <c r="F58" s="186">
        <v>5.8</v>
      </c>
      <c r="G58" s="72"/>
    </row>
    <row r="59" spans="1:9" ht="15.75" x14ac:dyDescent="0.25">
      <c r="A59" s="101" t="s">
        <v>85</v>
      </c>
      <c r="B59" s="85" t="s">
        <v>117</v>
      </c>
      <c r="C59" s="66">
        <f t="shared" si="3"/>
        <v>-39</v>
      </c>
      <c r="D59" s="66">
        <f>D60</f>
        <v>-39</v>
      </c>
      <c r="E59" s="66">
        <f t="shared" ref="E59:F59" si="18">E60</f>
        <v>-21</v>
      </c>
      <c r="F59" s="66">
        <f t="shared" si="18"/>
        <v>0</v>
      </c>
      <c r="G59" s="72"/>
    </row>
    <row r="60" spans="1:9" ht="15.75" x14ac:dyDescent="0.2">
      <c r="A60" s="94" t="s">
        <v>86</v>
      </c>
      <c r="B60" s="97" t="s">
        <v>40</v>
      </c>
      <c r="C60" s="76">
        <f t="shared" si="3"/>
        <v>-39</v>
      </c>
      <c r="D60" s="76">
        <f>D61</f>
        <v>-39</v>
      </c>
      <c r="E60" s="76">
        <f t="shared" ref="E60:F60" si="19">E61</f>
        <v>-21</v>
      </c>
      <c r="F60" s="76">
        <f t="shared" si="19"/>
        <v>0</v>
      </c>
      <c r="G60" s="72"/>
    </row>
    <row r="61" spans="1:9" ht="15.75" x14ac:dyDescent="0.25">
      <c r="A61" s="94" t="s">
        <v>87</v>
      </c>
      <c r="B61" s="96" t="s">
        <v>49</v>
      </c>
      <c r="C61" s="182">
        <f t="shared" si="3"/>
        <v>-39</v>
      </c>
      <c r="D61" s="186">
        <v>-39</v>
      </c>
      <c r="E61" s="186">
        <v>-21</v>
      </c>
      <c r="F61" s="186"/>
      <c r="G61" s="72"/>
    </row>
    <row r="62" spans="1:9" ht="31.5" x14ac:dyDescent="0.2">
      <c r="A62" s="80" t="s">
        <v>154</v>
      </c>
      <c r="B62" s="8" t="s">
        <v>184</v>
      </c>
      <c r="C62" s="66">
        <f t="shared" si="3"/>
        <v>-6.2</v>
      </c>
      <c r="D62" s="66">
        <f>D63</f>
        <v>-6.2</v>
      </c>
      <c r="E62" s="66">
        <f t="shared" ref="E62:F63" si="20">E63</f>
        <v>0</v>
      </c>
      <c r="F62" s="66">
        <f t="shared" si="20"/>
        <v>0</v>
      </c>
      <c r="G62" s="72"/>
    </row>
    <row r="63" spans="1:9" ht="15.75" x14ac:dyDescent="0.2">
      <c r="A63" s="82" t="s">
        <v>155</v>
      </c>
      <c r="B63" s="86" t="s">
        <v>30</v>
      </c>
      <c r="C63" s="76">
        <f t="shared" si="3"/>
        <v>-6.2</v>
      </c>
      <c r="D63" s="76">
        <f>D64</f>
        <v>-6.2</v>
      </c>
      <c r="E63" s="76">
        <f t="shared" si="20"/>
        <v>0</v>
      </c>
      <c r="F63" s="76">
        <f t="shared" si="20"/>
        <v>0</v>
      </c>
      <c r="G63" s="72"/>
    </row>
    <row r="64" spans="1:9" ht="15.75" x14ac:dyDescent="0.25">
      <c r="A64" s="92" t="s">
        <v>156</v>
      </c>
      <c r="B64" s="96" t="s">
        <v>49</v>
      </c>
      <c r="C64" s="182">
        <f t="shared" si="3"/>
        <v>-6.2</v>
      </c>
      <c r="D64" s="186">
        <v>-6.2</v>
      </c>
      <c r="E64" s="186"/>
      <c r="F64" s="186"/>
      <c r="G64" s="72"/>
    </row>
    <row r="65" spans="1:9" ht="15.75" x14ac:dyDescent="0.25">
      <c r="A65" s="80" t="s">
        <v>185</v>
      </c>
      <c r="B65" s="85" t="s">
        <v>9</v>
      </c>
      <c r="C65" s="125">
        <f t="shared" si="3"/>
        <v>26.368999999999996</v>
      </c>
      <c r="D65" s="125">
        <f>D66+D76+D91</f>
        <v>24.368999999999996</v>
      </c>
      <c r="E65" s="66">
        <f>E66+E76+E91</f>
        <v>-0.60000000000000009</v>
      </c>
      <c r="F65" s="66">
        <f>F66+F76+F91</f>
        <v>2.0000000000000004</v>
      </c>
      <c r="G65" s="60"/>
    </row>
    <row r="66" spans="1:9" ht="15.75" x14ac:dyDescent="0.25">
      <c r="A66" s="82" t="s">
        <v>186</v>
      </c>
      <c r="B66" s="99" t="s">
        <v>38</v>
      </c>
      <c r="C66" s="76">
        <f t="shared" si="3"/>
        <v>6.2</v>
      </c>
      <c r="D66" s="76">
        <f>D67+D68+D69+D70+D72+D73+D74+D75+D71</f>
        <v>2.2000000000000002</v>
      </c>
      <c r="E66" s="76">
        <f t="shared" ref="E66:F66" si="21">E67+E68+E69+E70+E72+E73+E74+E75+E71</f>
        <v>-0.60000000000000009</v>
      </c>
      <c r="F66" s="76">
        <f t="shared" si="21"/>
        <v>4</v>
      </c>
      <c r="G66" s="60"/>
    </row>
    <row r="67" spans="1:9" ht="15.75" x14ac:dyDescent="0.25">
      <c r="A67" s="92" t="s">
        <v>187</v>
      </c>
      <c r="B67" s="96" t="s">
        <v>31</v>
      </c>
      <c r="C67" s="182">
        <f t="shared" si="3"/>
        <v>0</v>
      </c>
      <c r="D67" s="186">
        <v>-2.5</v>
      </c>
      <c r="E67" s="186"/>
      <c r="F67" s="186">
        <v>2.5</v>
      </c>
      <c r="G67" s="72"/>
    </row>
    <row r="68" spans="1:9" ht="15.75" x14ac:dyDescent="0.25">
      <c r="A68" s="92" t="s">
        <v>188</v>
      </c>
      <c r="B68" s="96" t="s">
        <v>29</v>
      </c>
      <c r="C68" s="182">
        <f t="shared" si="3"/>
        <v>0</v>
      </c>
      <c r="D68" s="66"/>
      <c r="E68" s="186">
        <v>3.3</v>
      </c>
      <c r="F68" s="125"/>
      <c r="G68" s="60"/>
    </row>
    <row r="69" spans="1:9" ht="31.5" x14ac:dyDescent="0.25">
      <c r="A69" s="92" t="s">
        <v>189</v>
      </c>
      <c r="B69" s="64" t="s">
        <v>93</v>
      </c>
      <c r="C69" s="182">
        <f t="shared" si="3"/>
        <v>0</v>
      </c>
      <c r="D69" s="125"/>
      <c r="E69" s="186">
        <v>-1.5</v>
      </c>
      <c r="F69" s="125"/>
      <c r="G69" s="60"/>
    </row>
    <row r="70" spans="1:9" ht="15.75" x14ac:dyDescent="0.25">
      <c r="A70" s="92" t="s">
        <v>190</v>
      </c>
      <c r="B70" s="64" t="s">
        <v>35</v>
      </c>
      <c r="C70" s="182">
        <f t="shared" si="3"/>
        <v>0</v>
      </c>
      <c r="D70" s="125"/>
      <c r="E70" s="186">
        <v>-1</v>
      </c>
      <c r="F70" s="125"/>
      <c r="G70" s="60"/>
    </row>
    <row r="71" spans="1:9" ht="15.75" x14ac:dyDescent="0.25">
      <c r="A71" s="92" t="s">
        <v>191</v>
      </c>
      <c r="B71" s="64" t="s">
        <v>34</v>
      </c>
      <c r="C71" s="170">
        <f t="shared" ref="C71" si="22">D71+F71</f>
        <v>3.5</v>
      </c>
      <c r="D71" s="88">
        <v>3.5</v>
      </c>
      <c r="E71" s="108"/>
      <c r="F71" s="108"/>
      <c r="G71" s="72"/>
      <c r="H71" s="4"/>
    </row>
    <row r="72" spans="1:9" ht="15.75" x14ac:dyDescent="0.25">
      <c r="A72" s="92" t="s">
        <v>192</v>
      </c>
      <c r="B72" s="64" t="s">
        <v>37</v>
      </c>
      <c r="C72" s="182">
        <f t="shared" si="3"/>
        <v>0</v>
      </c>
      <c r="D72" s="125"/>
      <c r="E72" s="186">
        <v>-2.5</v>
      </c>
      <c r="F72" s="125"/>
      <c r="G72" s="60"/>
      <c r="I72" s="59"/>
    </row>
    <row r="73" spans="1:9" ht="15.75" x14ac:dyDescent="0.25">
      <c r="A73" s="92" t="s">
        <v>193</v>
      </c>
      <c r="B73" s="96" t="s">
        <v>66</v>
      </c>
      <c r="C73" s="182">
        <f t="shared" si="3"/>
        <v>0</v>
      </c>
      <c r="D73" s="186">
        <v>-1.5</v>
      </c>
      <c r="E73" s="186"/>
      <c r="F73" s="186">
        <v>1.5</v>
      </c>
      <c r="G73" s="72"/>
      <c r="I73" s="142"/>
    </row>
    <row r="74" spans="1:9" ht="15.75" x14ac:dyDescent="0.25">
      <c r="A74" s="92" t="s">
        <v>194</v>
      </c>
      <c r="B74" s="77" t="s">
        <v>64</v>
      </c>
      <c r="C74" s="182">
        <f t="shared" si="3"/>
        <v>0</v>
      </c>
      <c r="D74" s="125"/>
      <c r="E74" s="186">
        <v>1.1000000000000001</v>
      </c>
      <c r="F74" s="125"/>
      <c r="G74" s="60"/>
      <c r="I74" s="124"/>
    </row>
    <row r="75" spans="1:9" ht="15.75" x14ac:dyDescent="0.25">
      <c r="A75" s="92" t="s">
        <v>195</v>
      </c>
      <c r="B75" s="96" t="s">
        <v>183</v>
      </c>
      <c r="C75" s="182">
        <f t="shared" si="3"/>
        <v>2.7</v>
      </c>
      <c r="D75" s="186">
        <v>2.7</v>
      </c>
      <c r="E75" s="186"/>
      <c r="F75" s="125"/>
      <c r="G75" s="72"/>
      <c r="I75" s="124"/>
    </row>
    <row r="76" spans="1:9" ht="47.25" x14ac:dyDescent="0.25">
      <c r="A76" s="87" t="s">
        <v>196</v>
      </c>
      <c r="B76" s="103" t="s">
        <v>116</v>
      </c>
      <c r="C76" s="126">
        <f t="shared" si="3"/>
        <v>18.168999999999997</v>
      </c>
      <c r="D76" s="126">
        <f>SUM(D77:D90)</f>
        <v>18.168999999999997</v>
      </c>
      <c r="E76" s="76">
        <f>SUM(E77:E90)</f>
        <v>0</v>
      </c>
      <c r="F76" s="76">
        <f>SUM(F77:F90)</f>
        <v>0</v>
      </c>
      <c r="G76" s="102"/>
      <c r="I76" s="59"/>
    </row>
    <row r="77" spans="1:9" ht="15.75" x14ac:dyDescent="0.25">
      <c r="A77" s="93" t="s">
        <v>197</v>
      </c>
      <c r="B77" s="96" t="s">
        <v>31</v>
      </c>
      <c r="C77" s="127">
        <f t="shared" si="3"/>
        <v>0.77300000000000002</v>
      </c>
      <c r="D77" s="127">
        <v>0.77300000000000002</v>
      </c>
      <c r="E77" s="127"/>
      <c r="F77" s="127"/>
      <c r="G77" s="72"/>
      <c r="I77" s="59"/>
    </row>
    <row r="78" spans="1:9" ht="15.75" x14ac:dyDescent="0.25">
      <c r="A78" s="93" t="s">
        <v>198</v>
      </c>
      <c r="B78" s="64" t="s">
        <v>29</v>
      </c>
      <c r="C78" s="127">
        <f t="shared" si="3"/>
        <v>3.359</v>
      </c>
      <c r="D78" s="108">
        <v>3.359</v>
      </c>
      <c r="E78" s="108"/>
      <c r="F78" s="108"/>
      <c r="G78" s="122"/>
      <c r="I78" s="59"/>
    </row>
    <row r="79" spans="1:9" ht="15.75" x14ac:dyDescent="0.25">
      <c r="A79" s="93" t="s">
        <v>199</v>
      </c>
      <c r="B79" s="64" t="s">
        <v>32</v>
      </c>
      <c r="C79" s="127">
        <f t="shared" si="3"/>
        <v>2.3610000000000002</v>
      </c>
      <c r="D79" s="108">
        <v>2.3610000000000002</v>
      </c>
      <c r="E79" s="108"/>
      <c r="F79" s="108"/>
      <c r="G79" s="91"/>
      <c r="H79" s="4"/>
      <c r="I79" s="59"/>
    </row>
    <row r="80" spans="1:9" ht="15.75" x14ac:dyDescent="0.25">
      <c r="A80" s="93" t="s">
        <v>200</v>
      </c>
      <c r="B80" s="64" t="s">
        <v>61</v>
      </c>
      <c r="C80" s="127">
        <f t="shared" si="3"/>
        <v>1.2609999999999999</v>
      </c>
      <c r="D80" s="108">
        <v>1.2609999999999999</v>
      </c>
      <c r="E80" s="108"/>
      <c r="F80" s="108"/>
      <c r="G80" s="72"/>
      <c r="H80" s="4"/>
      <c r="I80" s="59"/>
    </row>
    <row r="81" spans="1:9" ht="15.75" x14ac:dyDescent="0.25">
      <c r="A81" s="93" t="s">
        <v>201</v>
      </c>
      <c r="B81" s="64" t="s">
        <v>59</v>
      </c>
      <c r="C81" s="127">
        <f t="shared" si="3"/>
        <v>2.9750000000000001</v>
      </c>
      <c r="D81" s="108">
        <v>2.9750000000000001</v>
      </c>
      <c r="E81" s="108"/>
      <c r="F81" s="108"/>
      <c r="G81" s="72"/>
      <c r="H81" s="4"/>
      <c r="I81" s="59"/>
    </row>
    <row r="82" spans="1:9" ht="15.75" x14ac:dyDescent="0.25">
      <c r="A82" s="93" t="s">
        <v>202</v>
      </c>
      <c r="B82" s="64" t="s">
        <v>19</v>
      </c>
      <c r="C82" s="127">
        <f t="shared" si="3"/>
        <v>1.867</v>
      </c>
      <c r="D82" s="108">
        <v>1.867</v>
      </c>
      <c r="E82" s="108"/>
      <c r="F82" s="108"/>
      <c r="G82" s="72"/>
      <c r="H82" s="4"/>
    </row>
    <row r="83" spans="1:9" ht="15.75" x14ac:dyDescent="0.25">
      <c r="A83" s="93" t="s">
        <v>203</v>
      </c>
      <c r="B83" s="64" t="s">
        <v>33</v>
      </c>
      <c r="C83" s="127">
        <f t="shared" si="3"/>
        <v>1.3660000000000001</v>
      </c>
      <c r="D83" s="108">
        <v>1.3660000000000001</v>
      </c>
      <c r="E83" s="108"/>
      <c r="F83" s="108"/>
      <c r="G83" s="72"/>
      <c r="H83" s="4"/>
    </row>
    <row r="84" spans="1:9" ht="15.75" x14ac:dyDescent="0.25">
      <c r="A84" s="93" t="s">
        <v>204</v>
      </c>
      <c r="B84" s="77" t="s">
        <v>35</v>
      </c>
      <c r="C84" s="140">
        <f t="shared" si="3"/>
        <v>1.899</v>
      </c>
      <c r="D84" s="108">
        <v>1.899</v>
      </c>
      <c r="E84" s="108"/>
      <c r="F84" s="108"/>
      <c r="G84" s="72"/>
      <c r="H84" s="4"/>
      <c r="I84" s="123"/>
    </row>
    <row r="85" spans="1:9" ht="15.75" x14ac:dyDescent="0.25">
      <c r="A85" s="93" t="s">
        <v>205</v>
      </c>
      <c r="B85" s="64" t="s">
        <v>124</v>
      </c>
      <c r="C85" s="140">
        <f t="shared" si="3"/>
        <v>0.54800000000000004</v>
      </c>
      <c r="D85" s="108">
        <v>0.54800000000000004</v>
      </c>
      <c r="E85" s="108"/>
      <c r="F85" s="108"/>
      <c r="G85" s="72"/>
      <c r="H85" s="4"/>
    </row>
    <row r="86" spans="1:9" ht="31.5" x14ac:dyDescent="0.25">
      <c r="A86" s="93" t="s">
        <v>206</v>
      </c>
      <c r="B86" s="64" t="s">
        <v>93</v>
      </c>
      <c r="C86" s="140">
        <f t="shared" si="3"/>
        <v>0.41499999999999998</v>
      </c>
      <c r="D86" s="108">
        <v>0.41499999999999998</v>
      </c>
      <c r="E86" s="108"/>
      <c r="F86" s="108"/>
      <c r="G86" s="72"/>
      <c r="H86" s="4"/>
    </row>
    <row r="87" spans="1:9" ht="15.75" x14ac:dyDescent="0.25">
      <c r="A87" s="93" t="s">
        <v>207</v>
      </c>
      <c r="B87" s="64" t="s">
        <v>63</v>
      </c>
      <c r="C87" s="127">
        <f t="shared" si="3"/>
        <v>0.30599999999999999</v>
      </c>
      <c r="D87" s="108">
        <v>0.30599999999999999</v>
      </c>
      <c r="E87" s="108"/>
      <c r="F87" s="108"/>
      <c r="G87" s="72"/>
      <c r="H87" s="4"/>
    </row>
    <row r="88" spans="1:9" ht="15.75" x14ac:dyDescent="0.25">
      <c r="A88" s="93" t="s">
        <v>208</v>
      </c>
      <c r="B88" s="64" t="s">
        <v>36</v>
      </c>
      <c r="C88" s="127">
        <f t="shared" ref="C88:C96" si="23">D88+F88</f>
        <v>0.78400000000000003</v>
      </c>
      <c r="D88" s="108">
        <v>0.78400000000000003</v>
      </c>
      <c r="E88" s="108"/>
      <c r="F88" s="108"/>
      <c r="G88" s="72"/>
      <c r="H88" s="4"/>
    </row>
    <row r="89" spans="1:9" ht="15.75" x14ac:dyDescent="0.25">
      <c r="A89" s="93" t="s">
        <v>209</v>
      </c>
      <c r="B89" s="64" t="s">
        <v>37</v>
      </c>
      <c r="C89" s="127">
        <f t="shared" si="23"/>
        <v>0.22900000000000001</v>
      </c>
      <c r="D89" s="108">
        <v>0.22900000000000001</v>
      </c>
      <c r="E89" s="108"/>
      <c r="F89" s="108"/>
      <c r="G89" s="91"/>
      <c r="H89" s="4"/>
    </row>
    <row r="90" spans="1:9" ht="15.75" x14ac:dyDescent="0.25">
      <c r="A90" s="93" t="s">
        <v>210</v>
      </c>
      <c r="B90" s="121" t="s">
        <v>67</v>
      </c>
      <c r="C90" s="127">
        <f t="shared" si="23"/>
        <v>2.5999999999999999E-2</v>
      </c>
      <c r="D90" s="108">
        <v>2.5999999999999999E-2</v>
      </c>
      <c r="E90" s="108"/>
      <c r="F90" s="108"/>
      <c r="G90" s="91"/>
      <c r="H90" s="4"/>
    </row>
    <row r="91" spans="1:9" ht="15.75" x14ac:dyDescent="0.25">
      <c r="A91" s="98" t="s">
        <v>211</v>
      </c>
      <c r="B91" s="103" t="s">
        <v>41</v>
      </c>
      <c r="C91" s="76">
        <f t="shared" si="23"/>
        <v>2</v>
      </c>
      <c r="D91" s="111">
        <f>D93+D94+D95+D92</f>
        <v>3.9999999999999996</v>
      </c>
      <c r="E91" s="111">
        <f t="shared" ref="E91:F91" si="24">E93+E94+E95+E92</f>
        <v>0</v>
      </c>
      <c r="F91" s="111">
        <f t="shared" si="24"/>
        <v>-1.9999999999999996</v>
      </c>
      <c r="G91" s="91"/>
    </row>
    <row r="92" spans="1:9" ht="15.75" x14ac:dyDescent="0.25">
      <c r="A92" s="93" t="s">
        <v>212</v>
      </c>
      <c r="B92" s="64" t="s">
        <v>32</v>
      </c>
      <c r="C92" s="182">
        <f t="shared" si="23"/>
        <v>0</v>
      </c>
      <c r="D92" s="88">
        <v>-1.6</v>
      </c>
      <c r="E92" s="88"/>
      <c r="F92" s="88">
        <v>1.6</v>
      </c>
      <c r="G92" s="91"/>
    </row>
    <row r="93" spans="1:9" ht="15.75" x14ac:dyDescent="0.25">
      <c r="A93" s="93" t="s">
        <v>213</v>
      </c>
      <c r="B93" s="64" t="s">
        <v>105</v>
      </c>
      <c r="C93" s="182">
        <f t="shared" si="23"/>
        <v>0</v>
      </c>
      <c r="D93" s="88">
        <v>2.2999999999999998</v>
      </c>
      <c r="E93" s="108"/>
      <c r="F93" s="88">
        <v>-2.2999999999999998</v>
      </c>
      <c r="G93" s="91"/>
    </row>
    <row r="94" spans="1:9" ht="15.75" x14ac:dyDescent="0.25">
      <c r="A94" s="93" t="s">
        <v>214</v>
      </c>
      <c r="B94" s="64" t="s">
        <v>36</v>
      </c>
      <c r="C94" s="182">
        <f t="shared" si="23"/>
        <v>0</v>
      </c>
      <c r="D94" s="88">
        <v>1.3</v>
      </c>
      <c r="E94" s="108"/>
      <c r="F94" s="88">
        <v>-1.3</v>
      </c>
      <c r="G94" s="91"/>
    </row>
    <row r="95" spans="1:9" ht="15.75" x14ac:dyDescent="0.25">
      <c r="A95" s="93" t="s">
        <v>215</v>
      </c>
      <c r="B95" s="121" t="s">
        <v>67</v>
      </c>
      <c r="C95" s="182">
        <f t="shared" si="23"/>
        <v>2</v>
      </c>
      <c r="D95" s="88">
        <v>2</v>
      </c>
      <c r="E95" s="108"/>
      <c r="F95" s="88"/>
      <c r="G95" s="91"/>
    </row>
    <row r="96" spans="1:9" ht="15.75" x14ac:dyDescent="0.25">
      <c r="A96" s="78"/>
      <c r="B96" s="74" t="s">
        <v>88</v>
      </c>
      <c r="C96" s="125">
        <f t="shared" si="23"/>
        <v>206.74</v>
      </c>
      <c r="D96" s="132">
        <f>D65+D59+D56+D51+D48+D17+D15+D62</f>
        <v>53.683999999999997</v>
      </c>
      <c r="E96" s="75">
        <f t="shared" ref="E96:F96" si="25">E65+E59+E56+E51+E48+E17+E15+E62</f>
        <v>-13.8</v>
      </c>
      <c r="F96" s="132">
        <f t="shared" si="25"/>
        <v>153.05600000000001</v>
      </c>
    </row>
    <row r="97" spans="1:8" ht="15.75" x14ac:dyDescent="0.25">
      <c r="A97" s="73"/>
      <c r="B97" s="81" t="s">
        <v>15</v>
      </c>
      <c r="C97" s="75"/>
      <c r="D97" s="79"/>
      <c r="E97" s="79"/>
      <c r="F97" s="79"/>
    </row>
    <row r="98" spans="1:8" ht="15.75" x14ac:dyDescent="0.25">
      <c r="A98" s="73"/>
      <c r="B98" s="96" t="s">
        <v>49</v>
      </c>
      <c r="C98" s="71">
        <f>D98+F98</f>
        <v>0</v>
      </c>
      <c r="D98" s="135">
        <f>D16+D21+D26+D29+D34+D39+D41+D43+D47+D50+D53+D61+D66+D76+D45+D19+D64</f>
        <v>-97.209000000000003</v>
      </c>
      <c r="E98" s="71">
        <f t="shared" ref="E98:F98" si="26">E16+E21+E26+E29+E34+E39+E41+E43+E47+E50+E53+E61+E66+E76+E45+E19+E64</f>
        <v>-19.3</v>
      </c>
      <c r="F98" s="135">
        <f t="shared" si="26"/>
        <v>97.209000000000003</v>
      </c>
      <c r="G98" s="4"/>
    </row>
    <row r="99" spans="1:8" ht="15.75" x14ac:dyDescent="0.25">
      <c r="A99" s="183"/>
      <c r="B99" s="64" t="s">
        <v>47</v>
      </c>
      <c r="C99" s="71">
        <f t="shared" ref="C99:C104" si="27">D99+F99</f>
        <v>8</v>
      </c>
      <c r="D99" s="71">
        <f>D91+D58</f>
        <v>4.1999999999999993</v>
      </c>
      <c r="E99" s="71">
        <f>E91+E58</f>
        <v>0</v>
      </c>
      <c r="F99" s="71">
        <f>F91+F58</f>
        <v>3.8000000000000003</v>
      </c>
    </row>
    <row r="100" spans="1:8" ht="47.25" x14ac:dyDescent="0.25">
      <c r="A100" s="183"/>
      <c r="B100" s="113" t="s">
        <v>143</v>
      </c>
      <c r="C100" s="71">
        <f t="shared" si="27"/>
        <v>118.6</v>
      </c>
      <c r="D100" s="71">
        <f>D33</f>
        <v>7.6</v>
      </c>
      <c r="E100" s="71">
        <f>E33</f>
        <v>0</v>
      </c>
      <c r="F100" s="71">
        <f>F33</f>
        <v>111</v>
      </c>
    </row>
    <row r="101" spans="1:8" ht="15.75" x14ac:dyDescent="0.25">
      <c r="A101" s="183"/>
      <c r="B101" s="130" t="s">
        <v>76</v>
      </c>
      <c r="C101" s="71">
        <f t="shared" si="27"/>
        <v>0</v>
      </c>
      <c r="D101" s="71">
        <f>D30+D35</f>
        <v>-7</v>
      </c>
      <c r="E101" s="71">
        <f>E30+E35</f>
        <v>5.5</v>
      </c>
      <c r="F101" s="71">
        <f>F30+F35</f>
        <v>7</v>
      </c>
    </row>
    <row r="102" spans="1:8" ht="15.75" x14ac:dyDescent="0.25">
      <c r="A102" s="183"/>
      <c r="B102" s="64" t="s">
        <v>157</v>
      </c>
      <c r="C102" s="71">
        <f t="shared" si="27"/>
        <v>0</v>
      </c>
      <c r="D102" s="135">
        <f>D55</f>
        <v>100.803</v>
      </c>
      <c r="E102" s="71">
        <f t="shared" ref="E102:F102" si="28">E55</f>
        <v>0</v>
      </c>
      <c r="F102" s="135">
        <f t="shared" si="28"/>
        <v>-100.803</v>
      </c>
    </row>
    <row r="103" spans="1:8" ht="15.75" x14ac:dyDescent="0.25">
      <c r="A103" s="183"/>
      <c r="B103" s="64" t="s">
        <v>182</v>
      </c>
      <c r="C103" s="135">
        <f t="shared" si="27"/>
        <v>80.14</v>
      </c>
      <c r="D103" s="135">
        <f>D31+D37+D36</f>
        <v>52.19</v>
      </c>
      <c r="E103" s="71">
        <f>E31+E37+E36</f>
        <v>0</v>
      </c>
      <c r="F103" s="135">
        <f>F31+F37+F36</f>
        <v>27.950000000000003</v>
      </c>
    </row>
    <row r="104" spans="1:8" ht="15.75" x14ac:dyDescent="0.25">
      <c r="A104" s="183"/>
      <c r="B104" s="64" t="s">
        <v>122</v>
      </c>
      <c r="C104" s="185">
        <f t="shared" si="27"/>
        <v>0</v>
      </c>
      <c r="D104" s="185">
        <f>D27</f>
        <v>-5.9</v>
      </c>
      <c r="E104" s="185">
        <f t="shared" ref="E104:F104" si="29">E27</f>
        <v>0</v>
      </c>
      <c r="F104" s="185">
        <f t="shared" si="29"/>
        <v>5.9</v>
      </c>
    </row>
    <row r="105" spans="1:8" ht="15.75" x14ac:dyDescent="0.25">
      <c r="A105" s="184"/>
      <c r="B105" s="120"/>
      <c r="C105" s="179"/>
      <c r="D105" s="180"/>
      <c r="E105" s="180"/>
      <c r="F105" s="177"/>
      <c r="G105" s="9"/>
      <c r="H105" s="9"/>
    </row>
    <row r="106" spans="1:8" ht="31.5" customHeight="1" x14ac:dyDescent="0.25">
      <c r="A106" s="184"/>
      <c r="B106" s="37"/>
      <c r="C106" s="184"/>
      <c r="D106" s="184"/>
      <c r="E106" s="184"/>
      <c r="F106" s="184"/>
      <c r="G106" s="9"/>
      <c r="H106" s="9"/>
    </row>
    <row r="107" spans="1:8" x14ac:dyDescent="0.2">
      <c r="A107" s="184"/>
      <c r="B107" s="184"/>
      <c r="C107" s="184"/>
      <c r="D107" s="184"/>
      <c r="E107" s="184"/>
      <c r="F107" s="184"/>
      <c r="G107" s="9"/>
      <c r="H107" s="9"/>
    </row>
    <row r="108" spans="1:8" x14ac:dyDescent="0.2">
      <c r="A108" s="184"/>
      <c r="B108" s="184"/>
      <c r="C108" s="184"/>
      <c r="D108" s="184"/>
      <c r="E108" s="184"/>
      <c r="F108" s="184"/>
      <c r="G108" s="9"/>
    </row>
    <row r="109" spans="1:8" x14ac:dyDescent="0.2">
      <c r="A109" s="1"/>
      <c r="B109" s="1"/>
      <c r="C109" s="1"/>
      <c r="D109" s="1"/>
      <c r="E109" s="1"/>
      <c r="F109" s="1"/>
    </row>
    <row r="110" spans="1:8" x14ac:dyDescent="0.2">
      <c r="A110" s="1"/>
      <c r="B110" s="1"/>
      <c r="C110" s="1"/>
      <c r="D110" s="1"/>
      <c r="E110" s="1"/>
      <c r="F110" s="1"/>
    </row>
    <row r="113" spans="9:10" x14ac:dyDescent="0.2">
      <c r="I113" s="60"/>
    </row>
    <row r="114" spans="9:10" x14ac:dyDescent="0.2">
      <c r="I114" s="60"/>
    </row>
    <row r="115" spans="9:10" x14ac:dyDescent="0.2">
      <c r="I115" s="60"/>
    </row>
    <row r="116" spans="9:10" x14ac:dyDescent="0.2">
      <c r="I116" s="60"/>
      <c r="J116" s="60"/>
    </row>
    <row r="117" spans="9:10" x14ac:dyDescent="0.2">
      <c r="I117" s="60"/>
    </row>
    <row r="118" spans="9:10" x14ac:dyDescent="0.2">
      <c r="I118" s="60"/>
    </row>
    <row r="119" spans="9:10" x14ac:dyDescent="0.2">
      <c r="I119" s="60"/>
    </row>
    <row r="120" spans="9:10" x14ac:dyDescent="0.2">
      <c r="I120" s="60"/>
    </row>
    <row r="121" spans="9:10" x14ac:dyDescent="0.2">
      <c r="I121" s="60"/>
    </row>
    <row r="122" spans="9:10" x14ac:dyDescent="0.2">
      <c r="I122" s="60"/>
    </row>
    <row r="123" spans="9:10" ht="15.75" customHeight="1" x14ac:dyDescent="0.2">
      <c r="I123" s="60"/>
    </row>
    <row r="124" spans="9:10" x14ac:dyDescent="0.2">
      <c r="I124" s="60"/>
    </row>
    <row r="125" spans="9:10" ht="15.75" customHeight="1" x14ac:dyDescent="0.2">
      <c r="I125" s="60"/>
    </row>
    <row r="126" spans="9:10" x14ac:dyDescent="0.2">
      <c r="I126" s="60"/>
    </row>
    <row r="130" spans="9:10" x14ac:dyDescent="0.2">
      <c r="J130" s="60"/>
    </row>
    <row r="131" spans="9:10" ht="16.5" customHeight="1" x14ac:dyDescent="0.2">
      <c r="J131" s="60"/>
    </row>
    <row r="132" spans="9:10" x14ac:dyDescent="0.2">
      <c r="J132" s="60"/>
    </row>
    <row r="133" spans="9:10" x14ac:dyDescent="0.2">
      <c r="J133" s="60"/>
    </row>
    <row r="134" spans="9:10" x14ac:dyDescent="0.2">
      <c r="J134" s="60"/>
    </row>
    <row r="135" spans="9:10" ht="30.75" customHeight="1" x14ac:dyDescent="0.2">
      <c r="J135" s="60"/>
    </row>
    <row r="136" spans="9:10" x14ac:dyDescent="0.2">
      <c r="J136" s="60"/>
    </row>
    <row r="137" spans="9:10" x14ac:dyDescent="0.2">
      <c r="J137" s="60"/>
    </row>
    <row r="138" spans="9:10" x14ac:dyDescent="0.2">
      <c r="J138" s="60"/>
    </row>
    <row r="139" spans="9:10" x14ac:dyDescent="0.2">
      <c r="J139" s="60"/>
    </row>
    <row r="140" spans="9:10" x14ac:dyDescent="0.2">
      <c r="J140" s="60"/>
    </row>
    <row r="141" spans="9:10" x14ac:dyDescent="0.2">
      <c r="J141" s="60"/>
    </row>
    <row r="142" spans="9:10" x14ac:dyDescent="0.2">
      <c r="I142" s="4"/>
      <c r="J142" s="60"/>
    </row>
    <row r="143" spans="9:10" x14ac:dyDescent="0.2">
      <c r="J143" s="60"/>
    </row>
    <row r="144" spans="9:10" x14ac:dyDescent="0.2">
      <c r="J144" s="60"/>
    </row>
    <row r="145" spans="10:10" x14ac:dyDescent="0.2">
      <c r="J145" s="60"/>
    </row>
    <row r="146" spans="10:10" x14ac:dyDescent="0.2">
      <c r="J146" s="60"/>
    </row>
    <row r="147" spans="10:10" ht="15.75" customHeight="1" x14ac:dyDescent="0.2">
      <c r="J147" s="60"/>
    </row>
    <row r="148" spans="10:10" x14ac:dyDescent="0.2">
      <c r="J148" s="60"/>
    </row>
    <row r="149" spans="10:10" x14ac:dyDescent="0.2">
      <c r="J149" s="60"/>
    </row>
    <row r="150" spans="10:10" x14ac:dyDescent="0.2">
      <c r="J150" s="60"/>
    </row>
    <row r="151" spans="10:10" x14ac:dyDescent="0.2">
      <c r="J151" s="60"/>
    </row>
    <row r="152" spans="10:10" x14ac:dyDescent="0.2">
      <c r="J152" s="60"/>
    </row>
    <row r="153" spans="10:10" x14ac:dyDescent="0.2">
      <c r="J153" s="60"/>
    </row>
    <row r="154" spans="10:10" ht="15" customHeight="1" x14ac:dyDescent="0.2">
      <c r="J154" s="60"/>
    </row>
    <row r="155" spans="10:10" ht="15.75" customHeight="1" x14ac:dyDescent="0.2">
      <c r="J155" s="60"/>
    </row>
    <row r="156" spans="10:10" ht="14.25" customHeight="1" x14ac:dyDescent="0.2">
      <c r="J156" s="60"/>
    </row>
    <row r="157" spans="10:10" x14ac:dyDescent="0.2">
      <c r="J157" s="60"/>
    </row>
    <row r="158" spans="10:10" x14ac:dyDescent="0.2">
      <c r="J158" s="60"/>
    </row>
    <row r="185" spans="11:11" x14ac:dyDescent="0.2">
      <c r="K185" s="60"/>
    </row>
    <row r="186" spans="11:11" x14ac:dyDescent="0.2">
      <c r="K186" s="60"/>
    </row>
    <row r="187" spans="11:1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0:11" ht="19.5" customHeight="1" x14ac:dyDescent="0.2">
      <c r="K193" s="60"/>
    </row>
    <row r="194" spans="10:11" x14ac:dyDescent="0.2">
      <c r="K194" s="60"/>
    </row>
    <row r="195" spans="10:11" x14ac:dyDescent="0.2">
      <c r="K195" s="60"/>
    </row>
    <row r="196" spans="10:11" ht="30.6" customHeight="1" x14ac:dyDescent="0.2">
      <c r="K196" s="60"/>
    </row>
    <row r="197" spans="10:11" x14ac:dyDescent="0.2">
      <c r="K197" s="60"/>
    </row>
    <row r="198" spans="10:11" x14ac:dyDescent="0.2">
      <c r="J198" s="60"/>
      <c r="K198" s="60"/>
    </row>
    <row r="199" spans="10:11" x14ac:dyDescent="0.2">
      <c r="J199" s="60"/>
      <c r="K199" s="60"/>
    </row>
    <row r="200" spans="10:11" x14ac:dyDescent="0.2">
      <c r="J200" s="60"/>
      <c r="K200" s="60"/>
    </row>
    <row r="201" spans="10:11" x14ac:dyDescent="0.2">
      <c r="J201" s="60"/>
      <c r="K201" s="60"/>
    </row>
    <row r="202" spans="10:11" x14ac:dyDescent="0.2">
      <c r="J202" s="60"/>
      <c r="K202" s="60"/>
    </row>
    <row r="203" spans="10:11" x14ac:dyDescent="0.2">
      <c r="K203" s="60"/>
    </row>
    <row r="204" spans="10:11" x14ac:dyDescent="0.2">
      <c r="K204" s="60"/>
    </row>
    <row r="205" spans="10:11" x14ac:dyDescent="0.2">
      <c r="K205" s="60"/>
    </row>
    <row r="206" spans="10:11" x14ac:dyDescent="0.2">
      <c r="K206" s="60"/>
    </row>
    <row r="207" spans="10:11" x14ac:dyDescent="0.2">
      <c r="K207" s="60"/>
    </row>
    <row r="208" spans="10:11" x14ac:dyDescent="0.2">
      <c r="K208" s="60"/>
    </row>
    <row r="209" spans="11:11" x14ac:dyDescent="0.2">
      <c r="K209" s="60"/>
    </row>
    <row r="210" spans="11:11" x14ac:dyDescent="0.2">
      <c r="K210" s="60"/>
    </row>
    <row r="211" spans="11:11" x14ac:dyDescent="0.2">
      <c r="K211" s="60"/>
    </row>
    <row r="212" spans="11:11" x14ac:dyDescent="0.2">
      <c r="K212" s="60"/>
    </row>
    <row r="213" spans="11:11" x14ac:dyDescent="0.2">
      <c r="K213" s="60"/>
    </row>
    <row r="214" spans="11:11" x14ac:dyDescent="0.2">
      <c r="K214" s="60"/>
    </row>
    <row r="215" spans="11:11" x14ac:dyDescent="0.2">
      <c r="K215" s="60"/>
    </row>
    <row r="216" spans="11:11" x14ac:dyDescent="0.2">
      <c r="K216" s="60"/>
    </row>
    <row r="217" spans="11:11" x14ac:dyDescent="0.2">
      <c r="K217" s="60"/>
    </row>
    <row r="218" spans="11:11" x14ac:dyDescent="0.2">
      <c r="K218" s="60"/>
    </row>
    <row r="219" spans="11:11" x14ac:dyDescent="0.2">
      <c r="K219" s="60"/>
    </row>
    <row r="220" spans="11:11" x14ac:dyDescent="0.2">
      <c r="K220" s="60"/>
    </row>
    <row r="221" spans="11:11" x14ac:dyDescent="0.2">
      <c r="K221" s="60"/>
    </row>
    <row r="222" spans="11:11" x14ac:dyDescent="0.2">
      <c r="K222" s="60"/>
    </row>
    <row r="223" spans="11:11" x14ac:dyDescent="0.2">
      <c r="K223" s="60"/>
    </row>
    <row r="224" spans="11:11" x14ac:dyDescent="0.2">
      <c r="K224" s="60"/>
    </row>
    <row r="225" spans="11:11" x14ac:dyDescent="0.2">
      <c r="K225" s="60"/>
    </row>
    <row r="226" spans="11:11" x14ac:dyDescent="0.2">
      <c r="K226" s="60"/>
    </row>
    <row r="227" spans="11:11" x14ac:dyDescent="0.2">
      <c r="K227" s="60"/>
    </row>
    <row r="228" spans="11:11" ht="15" customHeight="1" x14ac:dyDescent="0.2">
      <c r="K228" s="60"/>
    </row>
    <row r="229" spans="11:11" x14ac:dyDescent="0.2">
      <c r="K229" s="60"/>
    </row>
    <row r="230" spans="11:11" x14ac:dyDescent="0.2">
      <c r="K230" s="60"/>
    </row>
    <row r="231" spans="11:11" x14ac:dyDescent="0.2">
      <c r="K231" s="60"/>
    </row>
    <row r="232" spans="11:11" x14ac:dyDescent="0.2">
      <c r="K232" s="60"/>
    </row>
    <row r="233" spans="11:11" ht="30" customHeight="1" x14ac:dyDescent="0.2">
      <c r="K233" s="60"/>
    </row>
    <row r="234" spans="11:11" ht="16.149999999999999" customHeight="1" x14ac:dyDescent="0.2">
      <c r="K234" s="60"/>
    </row>
    <row r="235" spans="11:11" ht="15.6" customHeight="1" x14ac:dyDescent="0.2">
      <c r="K235" s="60"/>
    </row>
    <row r="236" spans="11:11" x14ac:dyDescent="0.2">
      <c r="K236" s="60"/>
    </row>
    <row r="237" spans="11:11" x14ac:dyDescent="0.2">
      <c r="K237" s="60"/>
    </row>
    <row r="238" spans="11:11" x14ac:dyDescent="0.2">
      <c r="K238" s="60"/>
    </row>
    <row r="239" spans="11:11" x14ac:dyDescent="0.2">
      <c r="K239" s="60"/>
    </row>
    <row r="240" spans="11:11" x14ac:dyDescent="0.2">
      <c r="K240" s="60"/>
    </row>
    <row r="241" spans="11:11" ht="15" customHeight="1" x14ac:dyDescent="0.2">
      <c r="K241" s="60"/>
    </row>
    <row r="242" spans="11:11" ht="15" customHeight="1" x14ac:dyDescent="0.2"/>
    <row r="243" spans="11:11" ht="13.9" customHeight="1" x14ac:dyDescent="0.2"/>
    <row r="244" spans="11:11" ht="13.15" customHeight="1" x14ac:dyDescent="0.2"/>
    <row r="245" spans="11:11" ht="27" customHeight="1" x14ac:dyDescent="0.2"/>
    <row r="246" spans="11:11" ht="14.45" customHeight="1" x14ac:dyDescent="0.2"/>
    <row r="247" spans="11:11" ht="16.149999999999999" customHeight="1" x14ac:dyDescent="0.2"/>
    <row r="248" spans="11:11" ht="13.5" customHeight="1" x14ac:dyDescent="0.2"/>
    <row r="249" spans="11:11" ht="13.9" customHeight="1" x14ac:dyDescent="0.2"/>
    <row r="250" spans="11:11" ht="13.9" customHeight="1" x14ac:dyDescent="0.2"/>
    <row r="251" spans="11:11" ht="15" customHeight="1" x14ac:dyDescent="0.2"/>
    <row r="252" spans="11:11" ht="15.6" customHeight="1" x14ac:dyDescent="0.2"/>
    <row r="255" spans="11:11" ht="14.45" customHeight="1" x14ac:dyDescent="0.2"/>
    <row r="281" spans="11:11" x14ac:dyDescent="0.2">
      <c r="K281" s="60"/>
    </row>
    <row r="282" spans="11:11" x14ac:dyDescent="0.2">
      <c r="K282" s="60"/>
    </row>
    <row r="283" spans="11:11" x14ac:dyDescent="0.2">
      <c r="K283" s="60"/>
    </row>
    <row r="284" spans="11:11" x14ac:dyDescent="0.2">
      <c r="K284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1"/>
  <sheetViews>
    <sheetView tabSelected="1"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10.570312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218</v>
      </c>
      <c r="C2" s="6"/>
      <c r="D2" s="6"/>
      <c r="E2" s="6"/>
      <c r="F2" s="6"/>
    </row>
    <row r="3" spans="1:11" ht="15.75" x14ac:dyDescent="0.25">
      <c r="A3" s="6"/>
      <c r="B3" s="6" t="s">
        <v>96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200" t="s">
        <v>97</v>
      </c>
      <c r="B5" s="200"/>
      <c r="C5" s="200"/>
      <c r="D5" s="200"/>
      <c r="E5" s="200"/>
      <c r="F5" s="200"/>
    </row>
    <row r="6" spans="1:11" ht="15.75" x14ac:dyDescent="0.25">
      <c r="A6" s="117"/>
      <c r="B6" s="117" t="s">
        <v>98</v>
      </c>
      <c r="C6" s="117"/>
      <c r="D6" s="117"/>
      <c r="E6" s="117"/>
      <c r="F6" s="117"/>
    </row>
    <row r="7" spans="1:11" ht="14.25" customHeight="1" x14ac:dyDescent="0.25">
      <c r="A7" s="117"/>
      <c r="B7" s="117"/>
      <c r="C7" s="117"/>
      <c r="D7" s="117"/>
      <c r="E7" s="117"/>
      <c r="F7" s="117"/>
    </row>
    <row r="8" spans="1:11" ht="15" customHeight="1" x14ac:dyDescent="0.25">
      <c r="A8" s="6"/>
      <c r="B8" s="6"/>
      <c r="C8" s="6"/>
      <c r="D8" s="6"/>
      <c r="E8" s="201" t="s">
        <v>20</v>
      </c>
      <c r="F8" s="201"/>
    </row>
    <row r="9" spans="1:11" ht="15.75" customHeight="1" x14ac:dyDescent="0.25">
      <c r="A9" s="192" t="s">
        <v>5</v>
      </c>
      <c r="B9" s="192" t="s">
        <v>8</v>
      </c>
      <c r="C9" s="192" t="s">
        <v>0</v>
      </c>
      <c r="D9" s="67"/>
      <c r="E9" s="68" t="s">
        <v>1</v>
      </c>
      <c r="F9" s="69"/>
    </row>
    <row r="10" spans="1:11" ht="15.6" customHeight="1" x14ac:dyDescent="0.25">
      <c r="A10" s="193"/>
      <c r="B10" s="193"/>
      <c r="C10" s="193"/>
      <c r="D10" s="202" t="s">
        <v>6</v>
      </c>
      <c r="E10" s="203"/>
      <c r="F10" s="192" t="s">
        <v>4</v>
      </c>
    </row>
    <row r="11" spans="1:11" ht="11.25" customHeight="1" x14ac:dyDescent="0.2">
      <c r="A11" s="193"/>
      <c r="B11" s="193"/>
      <c r="C11" s="193"/>
      <c r="D11" s="192" t="s">
        <v>2</v>
      </c>
      <c r="E11" s="192" t="s">
        <v>7</v>
      </c>
      <c r="F11" s="193"/>
      <c r="I11" s="60"/>
    </row>
    <row r="12" spans="1:11" x14ac:dyDescent="0.2">
      <c r="A12" s="193"/>
      <c r="B12" s="193"/>
      <c r="C12" s="193"/>
      <c r="D12" s="193"/>
      <c r="E12" s="193"/>
      <c r="F12" s="193"/>
      <c r="H12" s="60"/>
      <c r="I12" s="60"/>
      <c r="J12" s="60"/>
      <c r="K12" s="60"/>
    </row>
    <row r="13" spans="1:11" ht="37.15" customHeight="1" x14ac:dyDescent="0.2">
      <c r="A13" s="194"/>
      <c r="B13" s="194"/>
      <c r="C13" s="194"/>
      <c r="D13" s="194"/>
      <c r="E13" s="194"/>
      <c r="F13" s="194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15.75" x14ac:dyDescent="0.2">
      <c r="A15" s="80" t="s">
        <v>10</v>
      </c>
      <c r="B15" s="8" t="s">
        <v>12</v>
      </c>
      <c r="C15" s="125">
        <f>D15+F15</f>
        <v>-6.2590000000000003</v>
      </c>
      <c r="D15" s="125">
        <f>D16+D18</f>
        <v>-6.2590000000000003</v>
      </c>
      <c r="E15" s="125">
        <f t="shared" ref="E15:F15" si="0">E16+E18</f>
        <v>1.1910000000000001</v>
      </c>
      <c r="F15" s="125">
        <f t="shared" si="0"/>
        <v>0</v>
      </c>
      <c r="G15" s="60"/>
      <c r="H15" s="58"/>
      <c r="I15" s="59"/>
      <c r="K15" s="60"/>
    </row>
    <row r="16" spans="1:11" ht="17.25" customHeight="1" x14ac:dyDescent="0.2">
      <c r="A16" s="82" t="s">
        <v>17</v>
      </c>
      <c r="B16" s="86" t="s">
        <v>30</v>
      </c>
      <c r="C16" s="76">
        <f t="shared" ref="C16:C24" si="1">D16+F16</f>
        <v>0</v>
      </c>
      <c r="D16" s="76">
        <f>D17</f>
        <v>0</v>
      </c>
      <c r="E16" s="143">
        <f t="shared" ref="E16:F16" si="2">E17</f>
        <v>-0.05</v>
      </c>
      <c r="F16" s="76">
        <f t="shared" si="2"/>
        <v>0</v>
      </c>
      <c r="G16" s="60"/>
      <c r="H16" s="58"/>
      <c r="I16" s="59"/>
      <c r="K16" s="60"/>
    </row>
    <row r="17" spans="1:10" ht="17.25" customHeight="1" x14ac:dyDescent="0.25">
      <c r="A17" s="92" t="s">
        <v>102</v>
      </c>
      <c r="B17" s="96" t="s">
        <v>99</v>
      </c>
      <c r="C17" s="116">
        <f t="shared" si="1"/>
        <v>0</v>
      </c>
      <c r="D17" s="116"/>
      <c r="E17" s="95">
        <v>-0.05</v>
      </c>
      <c r="F17" s="107"/>
      <c r="G17" s="90"/>
      <c r="H17" s="58"/>
      <c r="I17" s="59"/>
    </row>
    <row r="18" spans="1:10" ht="15.75" x14ac:dyDescent="0.25">
      <c r="A18" s="98" t="s">
        <v>103</v>
      </c>
      <c r="B18" s="97" t="s">
        <v>40</v>
      </c>
      <c r="C18" s="126">
        <f t="shared" si="1"/>
        <v>-6.2590000000000003</v>
      </c>
      <c r="D18" s="126">
        <f>D19+D20</f>
        <v>-6.2590000000000003</v>
      </c>
      <c r="E18" s="126">
        <f t="shared" ref="E18:F18" si="3">E19+E20</f>
        <v>1.2410000000000001</v>
      </c>
      <c r="F18" s="76">
        <f t="shared" si="3"/>
        <v>0</v>
      </c>
      <c r="G18" s="72"/>
      <c r="I18" s="59"/>
    </row>
    <row r="19" spans="1:10" ht="15.75" customHeight="1" x14ac:dyDescent="0.25">
      <c r="A19" s="94" t="s">
        <v>104</v>
      </c>
      <c r="B19" s="64" t="s">
        <v>100</v>
      </c>
      <c r="C19" s="127">
        <f t="shared" si="1"/>
        <v>-61.859000000000002</v>
      </c>
      <c r="D19" s="127">
        <v>-61.859000000000002</v>
      </c>
      <c r="E19" s="95"/>
      <c r="F19" s="116"/>
      <c r="G19" s="72"/>
      <c r="I19" s="59"/>
    </row>
    <row r="20" spans="1:10" ht="18" customHeight="1" x14ac:dyDescent="0.25">
      <c r="A20" s="94" t="s">
        <v>126</v>
      </c>
      <c r="B20" s="96" t="s">
        <v>118</v>
      </c>
      <c r="C20" s="169">
        <f t="shared" si="1"/>
        <v>55.6</v>
      </c>
      <c r="D20" s="169">
        <v>55.6</v>
      </c>
      <c r="E20" s="127">
        <v>1.2410000000000001</v>
      </c>
      <c r="F20" s="76"/>
      <c r="G20" s="72"/>
      <c r="I20" s="59"/>
    </row>
    <row r="21" spans="1:10" ht="15.75" x14ac:dyDescent="0.25">
      <c r="A21" s="151" t="s">
        <v>13</v>
      </c>
      <c r="B21" s="85" t="s">
        <v>119</v>
      </c>
      <c r="C21" s="66">
        <f t="shared" si="1"/>
        <v>11.1</v>
      </c>
      <c r="D21" s="66">
        <f>D22</f>
        <v>11.1</v>
      </c>
      <c r="E21" s="66">
        <f t="shared" ref="E21:F21" si="4">E22</f>
        <v>8.5</v>
      </c>
      <c r="F21" s="66">
        <f t="shared" si="4"/>
        <v>0</v>
      </c>
      <c r="G21" s="72"/>
      <c r="I21" s="59"/>
    </row>
    <row r="22" spans="1:10" ht="15.75" x14ac:dyDescent="0.2">
      <c r="A22" s="87" t="s">
        <v>23</v>
      </c>
      <c r="B22" s="97" t="s">
        <v>40</v>
      </c>
      <c r="C22" s="76">
        <f t="shared" si="1"/>
        <v>11.1</v>
      </c>
      <c r="D22" s="76">
        <f>D23</f>
        <v>11.1</v>
      </c>
      <c r="E22" s="76">
        <f t="shared" ref="E22:F22" si="5">E23</f>
        <v>8.5</v>
      </c>
      <c r="F22" s="76">
        <f t="shared" si="5"/>
        <v>0</v>
      </c>
      <c r="G22" s="72"/>
    </row>
    <row r="23" spans="1:10" ht="15.75" x14ac:dyDescent="0.25">
      <c r="A23" s="94" t="s">
        <v>24</v>
      </c>
      <c r="B23" s="64" t="s">
        <v>120</v>
      </c>
      <c r="C23" s="169">
        <f t="shared" si="1"/>
        <v>11.1</v>
      </c>
      <c r="D23" s="169">
        <v>11.1</v>
      </c>
      <c r="E23" s="169">
        <v>8.5</v>
      </c>
      <c r="F23" s="76"/>
      <c r="G23" s="72"/>
    </row>
    <row r="24" spans="1:10" ht="15.75" x14ac:dyDescent="0.25">
      <c r="A24" s="151" t="s">
        <v>39</v>
      </c>
      <c r="B24" s="147" t="s">
        <v>40</v>
      </c>
      <c r="C24" s="125">
        <f t="shared" si="1"/>
        <v>61.858999999999995</v>
      </c>
      <c r="D24" s="125">
        <f>D25</f>
        <v>61.858999999999995</v>
      </c>
      <c r="E24" s="66">
        <f t="shared" ref="E24:F24" si="6">E25</f>
        <v>0</v>
      </c>
      <c r="F24" s="66">
        <f t="shared" si="6"/>
        <v>0</v>
      </c>
      <c r="G24" s="150"/>
    </row>
    <row r="25" spans="1:10" ht="31.5" x14ac:dyDescent="0.25">
      <c r="A25" s="87" t="s">
        <v>127</v>
      </c>
      <c r="B25" s="103" t="s">
        <v>101</v>
      </c>
      <c r="C25" s="126">
        <f t="shared" ref="C25:C41" si="7">D25+F25</f>
        <v>61.858999999999995</v>
      </c>
      <c r="D25" s="145">
        <f>D26+D27+D28+D29+D30+D31+D32+D33+D34+D35+D36+D37+D38+D39+D40</f>
        <v>61.858999999999995</v>
      </c>
      <c r="E25" s="149">
        <f t="shared" ref="E25:F25" si="8">E26+E27+E28+E29+E30+E31+E32+E33+E34+E35+E36+E37+E38+E39+E40</f>
        <v>0</v>
      </c>
      <c r="F25" s="149">
        <f t="shared" si="8"/>
        <v>0</v>
      </c>
      <c r="G25" s="91"/>
    </row>
    <row r="26" spans="1:10" ht="15.75" x14ac:dyDescent="0.25">
      <c r="A26" s="94" t="s">
        <v>128</v>
      </c>
      <c r="B26" s="77" t="s">
        <v>31</v>
      </c>
      <c r="C26" s="127">
        <f t="shared" si="7"/>
        <v>2.4830000000000001</v>
      </c>
      <c r="D26" s="146">
        <v>2.4830000000000001</v>
      </c>
      <c r="E26" s="145"/>
      <c r="F26" s="145"/>
      <c r="G26" s="91"/>
    </row>
    <row r="27" spans="1:10" ht="15.75" x14ac:dyDescent="0.25">
      <c r="A27" s="94" t="s">
        <v>129</v>
      </c>
      <c r="B27" s="119" t="s">
        <v>60</v>
      </c>
      <c r="C27" s="127">
        <f t="shared" si="7"/>
        <v>7.6180000000000003</v>
      </c>
      <c r="D27" s="146">
        <v>7.6180000000000003</v>
      </c>
      <c r="E27" s="145"/>
      <c r="F27" s="145"/>
      <c r="G27" s="91"/>
    </row>
    <row r="28" spans="1:10" ht="15.75" x14ac:dyDescent="0.25">
      <c r="A28" s="94" t="s">
        <v>130</v>
      </c>
      <c r="B28" s="119" t="s">
        <v>29</v>
      </c>
      <c r="C28" s="127">
        <f t="shared" si="7"/>
        <v>10.843</v>
      </c>
      <c r="D28" s="146">
        <v>10.843</v>
      </c>
      <c r="E28" s="145"/>
      <c r="F28" s="145"/>
      <c r="G28" s="91"/>
    </row>
    <row r="29" spans="1:10" ht="15.75" x14ac:dyDescent="0.25">
      <c r="A29" s="94" t="s">
        <v>131</v>
      </c>
      <c r="B29" s="77" t="s">
        <v>61</v>
      </c>
      <c r="C29" s="127">
        <f t="shared" si="7"/>
        <v>4.0780000000000003</v>
      </c>
      <c r="D29" s="146">
        <v>4.0780000000000003</v>
      </c>
      <c r="E29" s="145"/>
      <c r="F29" s="145"/>
      <c r="G29" s="91"/>
      <c r="J29" s="60"/>
    </row>
    <row r="30" spans="1:10" ht="15.75" x14ac:dyDescent="0.25">
      <c r="A30" s="94" t="s">
        <v>132</v>
      </c>
      <c r="B30" s="120" t="s">
        <v>59</v>
      </c>
      <c r="C30" s="127">
        <f t="shared" si="7"/>
        <v>10.177</v>
      </c>
      <c r="D30" s="146">
        <v>10.177</v>
      </c>
      <c r="E30" s="145"/>
      <c r="F30" s="145"/>
      <c r="G30" s="91"/>
      <c r="J30" s="60"/>
    </row>
    <row r="31" spans="1:10" ht="18.75" customHeight="1" x14ac:dyDescent="0.25">
      <c r="A31" s="94" t="s">
        <v>133</v>
      </c>
      <c r="B31" s="120" t="s">
        <v>19</v>
      </c>
      <c r="C31" s="127">
        <f t="shared" si="7"/>
        <v>6.0640000000000001</v>
      </c>
      <c r="D31" s="146">
        <v>6.0640000000000001</v>
      </c>
      <c r="E31" s="145"/>
      <c r="F31" s="145"/>
      <c r="G31" s="91"/>
      <c r="J31" s="60"/>
    </row>
    <row r="32" spans="1:10" ht="18.75" customHeight="1" x14ac:dyDescent="0.25">
      <c r="A32" s="94" t="s">
        <v>134</v>
      </c>
      <c r="B32" s="120" t="s">
        <v>62</v>
      </c>
      <c r="C32" s="127">
        <f t="shared" si="7"/>
        <v>4.43</v>
      </c>
      <c r="D32" s="146">
        <v>4.43</v>
      </c>
      <c r="E32" s="145"/>
      <c r="F32" s="145"/>
      <c r="G32" s="91"/>
    </row>
    <row r="33" spans="1:9" ht="18.75" customHeight="1" x14ac:dyDescent="0.25">
      <c r="A33" s="94" t="s">
        <v>135</v>
      </c>
      <c r="B33" s="119" t="s">
        <v>52</v>
      </c>
      <c r="C33" s="127">
        <f t="shared" si="7"/>
        <v>1.8580000000000001</v>
      </c>
      <c r="D33" s="146">
        <v>1.8580000000000001</v>
      </c>
      <c r="E33" s="145"/>
      <c r="F33" s="145"/>
      <c r="G33" s="91"/>
      <c r="I33" s="60"/>
    </row>
    <row r="34" spans="1:9" ht="18.75" customHeight="1" x14ac:dyDescent="0.25">
      <c r="A34" s="94" t="s">
        <v>136</v>
      </c>
      <c r="B34" s="77" t="s">
        <v>35</v>
      </c>
      <c r="C34" s="127">
        <f t="shared" si="7"/>
        <v>6.4050000000000002</v>
      </c>
      <c r="D34" s="146">
        <v>6.4050000000000002</v>
      </c>
      <c r="E34" s="145"/>
      <c r="F34" s="145"/>
      <c r="G34" s="91"/>
      <c r="I34" s="60"/>
    </row>
    <row r="35" spans="1:9" ht="18.75" customHeight="1" x14ac:dyDescent="0.25">
      <c r="A35" s="94" t="s">
        <v>137</v>
      </c>
      <c r="B35" s="77" t="s">
        <v>92</v>
      </c>
      <c r="C35" s="127">
        <f t="shared" si="7"/>
        <v>1.57</v>
      </c>
      <c r="D35" s="146">
        <v>1.57</v>
      </c>
      <c r="E35" s="145"/>
      <c r="F35" s="145"/>
      <c r="G35" s="91"/>
      <c r="I35" s="60"/>
    </row>
    <row r="36" spans="1:9" ht="15.75" x14ac:dyDescent="0.25">
      <c r="A36" s="94" t="s">
        <v>138</v>
      </c>
      <c r="B36" s="64" t="s">
        <v>34</v>
      </c>
      <c r="C36" s="127">
        <f t="shared" si="7"/>
        <v>1.93</v>
      </c>
      <c r="D36" s="146">
        <v>1.93</v>
      </c>
      <c r="E36" s="145"/>
      <c r="F36" s="145"/>
      <c r="G36" s="91"/>
      <c r="I36" s="60"/>
    </row>
    <row r="37" spans="1:9" ht="15.75" x14ac:dyDescent="0.25">
      <c r="A37" s="94" t="s">
        <v>139</v>
      </c>
      <c r="B37" s="77" t="s">
        <v>63</v>
      </c>
      <c r="C37" s="127">
        <f t="shared" si="7"/>
        <v>0.99199999999999999</v>
      </c>
      <c r="D37" s="146">
        <v>0.99199999999999999</v>
      </c>
      <c r="E37" s="145"/>
      <c r="F37" s="145"/>
      <c r="G37" s="91"/>
      <c r="I37" s="60"/>
    </row>
    <row r="38" spans="1:9" ht="15.75" x14ac:dyDescent="0.25">
      <c r="A38" s="94" t="s">
        <v>140</v>
      </c>
      <c r="B38" s="77" t="s">
        <v>36</v>
      </c>
      <c r="C38" s="127">
        <f t="shared" si="7"/>
        <v>2.5390000000000001</v>
      </c>
      <c r="D38" s="146">
        <v>2.5390000000000001</v>
      </c>
      <c r="E38" s="145"/>
      <c r="F38" s="145"/>
      <c r="G38" s="91"/>
      <c r="I38" s="60"/>
    </row>
    <row r="39" spans="1:9" ht="15.75" x14ac:dyDescent="0.25">
      <c r="A39" s="94" t="s">
        <v>141</v>
      </c>
      <c r="B39" s="64" t="s">
        <v>37</v>
      </c>
      <c r="C39" s="127">
        <f t="shared" si="7"/>
        <v>0.76600000000000001</v>
      </c>
      <c r="D39" s="146">
        <v>0.76600000000000001</v>
      </c>
      <c r="E39" s="145"/>
      <c r="F39" s="145"/>
      <c r="G39" s="91"/>
    </row>
    <row r="40" spans="1:9" ht="15.75" x14ac:dyDescent="0.25">
      <c r="A40" s="94" t="s">
        <v>142</v>
      </c>
      <c r="B40" s="121" t="s">
        <v>67</v>
      </c>
      <c r="C40" s="127">
        <f t="shared" si="7"/>
        <v>0.106</v>
      </c>
      <c r="D40" s="108">
        <v>0.106</v>
      </c>
      <c r="E40" s="108"/>
      <c r="F40" s="108"/>
      <c r="G40" s="91"/>
    </row>
    <row r="41" spans="1:9" ht="18.75" customHeight="1" x14ac:dyDescent="0.25">
      <c r="A41" s="78"/>
      <c r="B41" s="74" t="s">
        <v>88</v>
      </c>
      <c r="C41" s="125">
        <f t="shared" si="7"/>
        <v>66.699999999999989</v>
      </c>
      <c r="D41" s="132">
        <f>D24+D15+D21</f>
        <v>66.699999999999989</v>
      </c>
      <c r="E41" s="132">
        <f t="shared" ref="E41:F41" si="9">E24+E15+E21</f>
        <v>9.6910000000000007</v>
      </c>
      <c r="F41" s="75">
        <f t="shared" si="9"/>
        <v>0</v>
      </c>
    </row>
    <row r="42" spans="1:9" ht="16.5" customHeight="1" x14ac:dyDescent="0.2">
      <c r="A42" s="60"/>
      <c r="B42" s="100"/>
      <c r="C42" s="100"/>
      <c r="D42" s="100"/>
      <c r="E42" s="100"/>
    </row>
    <row r="43" spans="1:9" ht="33" customHeight="1" x14ac:dyDescent="0.2">
      <c r="A43" s="60"/>
    </row>
    <row r="44" spans="1:9" ht="30.75" customHeight="1" x14ac:dyDescent="0.2">
      <c r="A44" s="60"/>
    </row>
    <row r="45" spans="1:9" ht="18" customHeight="1" x14ac:dyDescent="0.2">
      <c r="A45" s="60"/>
      <c r="B45" s="60"/>
    </row>
    <row r="46" spans="1:9" ht="64.5" customHeight="1" x14ac:dyDescent="0.2">
      <c r="A46" s="60"/>
      <c r="B46" s="60"/>
    </row>
    <row r="47" spans="1:9" ht="18.75" customHeight="1" x14ac:dyDescent="0.2">
      <c r="A47" s="60"/>
      <c r="B47" s="60"/>
    </row>
    <row r="48" spans="1:9" ht="15.75" customHeight="1" x14ac:dyDescent="0.2">
      <c r="A48" s="60"/>
      <c r="B48" s="60"/>
      <c r="I48" s="60"/>
    </row>
    <row r="49" spans="1:10" x14ac:dyDescent="0.2">
      <c r="A49" s="60"/>
      <c r="B49" s="60"/>
    </row>
    <row r="50" spans="1:10" x14ac:dyDescent="0.2">
      <c r="A50" s="60"/>
      <c r="B50" s="60"/>
    </row>
    <row r="51" spans="1:10" x14ac:dyDescent="0.2">
      <c r="J51" s="60"/>
    </row>
    <row r="52" spans="1:10" x14ac:dyDescent="0.2">
      <c r="J52" s="60"/>
    </row>
    <row r="53" spans="1:10" x14ac:dyDescent="0.2">
      <c r="J53" s="60"/>
    </row>
    <row r="54" spans="1:10" x14ac:dyDescent="0.2">
      <c r="J54" s="60"/>
    </row>
    <row r="55" spans="1:10" x14ac:dyDescent="0.2">
      <c r="J55" s="60"/>
    </row>
    <row r="56" spans="1:10" x14ac:dyDescent="0.2">
      <c r="J56" s="60"/>
    </row>
    <row r="57" spans="1:10" x14ac:dyDescent="0.2">
      <c r="J57" s="60"/>
    </row>
    <row r="58" spans="1:10" x14ac:dyDescent="0.2">
      <c r="J58" s="60"/>
    </row>
    <row r="59" spans="1:10" x14ac:dyDescent="0.2">
      <c r="J59" s="60"/>
    </row>
    <row r="60" spans="1:10" ht="15" customHeight="1" x14ac:dyDescent="0.2">
      <c r="J60" s="60"/>
    </row>
    <row r="61" spans="1:10" x14ac:dyDescent="0.2">
      <c r="J61" s="60"/>
    </row>
    <row r="62" spans="1:10" x14ac:dyDescent="0.2">
      <c r="J62" s="60"/>
    </row>
    <row r="63" spans="1:10" x14ac:dyDescent="0.2">
      <c r="J63" s="60"/>
    </row>
    <row r="64" spans="1:10" x14ac:dyDescent="0.2">
      <c r="I64" s="4"/>
      <c r="J64" s="60"/>
    </row>
    <row r="65" spans="10:10" x14ac:dyDescent="0.2">
      <c r="J65" s="60"/>
    </row>
    <row r="66" spans="10:10" x14ac:dyDescent="0.2">
      <c r="J66" s="60"/>
    </row>
    <row r="67" spans="10:10" x14ac:dyDescent="0.2">
      <c r="J67" s="60"/>
    </row>
    <row r="68" spans="10:10" x14ac:dyDescent="0.2">
      <c r="J68" s="60"/>
    </row>
    <row r="69" spans="10:10" x14ac:dyDescent="0.2">
      <c r="J69" s="60"/>
    </row>
    <row r="70" spans="10:10" x14ac:dyDescent="0.2">
      <c r="J70" s="60"/>
    </row>
    <row r="71" spans="10:10" x14ac:dyDescent="0.2">
      <c r="J71" s="60"/>
    </row>
    <row r="72" spans="10:10" x14ac:dyDescent="0.2">
      <c r="J72" s="60"/>
    </row>
    <row r="73" spans="10:10" ht="18" customHeight="1" x14ac:dyDescent="0.2">
      <c r="J73" s="60"/>
    </row>
    <row r="84" ht="15.75" customHeight="1" x14ac:dyDescent="0.2"/>
    <row r="85" ht="17.25" customHeight="1" x14ac:dyDescent="0.2"/>
    <row r="97" spans="11:11" x14ac:dyDescent="0.2">
      <c r="K97" s="60"/>
    </row>
    <row r="98" spans="11:11" x14ac:dyDescent="0.2">
      <c r="K98" s="60"/>
    </row>
    <row r="99" spans="11:11" x14ac:dyDescent="0.2">
      <c r="K99" s="60"/>
    </row>
    <row r="100" spans="11:11" x14ac:dyDescent="0.2">
      <c r="K100" s="60"/>
    </row>
    <row r="101" spans="11:11" x14ac:dyDescent="0.2">
      <c r="K101" s="60"/>
    </row>
    <row r="102" spans="11:11" ht="16.5" customHeight="1" x14ac:dyDescent="0.2">
      <c r="K102" s="60"/>
    </row>
    <row r="103" spans="11:11" x14ac:dyDescent="0.2">
      <c r="K103" s="60"/>
    </row>
    <row r="104" spans="11:11" x14ac:dyDescent="0.2">
      <c r="K104" s="60"/>
    </row>
    <row r="105" spans="11:11" x14ac:dyDescent="0.2">
      <c r="K105" s="60"/>
    </row>
    <row r="106" spans="11:11" x14ac:dyDescent="0.2">
      <c r="K106" s="60"/>
    </row>
    <row r="107" spans="11:11" x14ac:dyDescent="0.2">
      <c r="K107" s="60"/>
    </row>
    <row r="108" spans="11:11" x14ac:dyDescent="0.2">
      <c r="K108" s="60"/>
    </row>
    <row r="109" spans="11:11" x14ac:dyDescent="0.2">
      <c r="K109" s="60"/>
    </row>
    <row r="110" spans="11:11" x14ac:dyDescent="0.2">
      <c r="K110" s="60"/>
    </row>
    <row r="111" spans="11:11" x14ac:dyDescent="0.2">
      <c r="K111" s="60"/>
    </row>
    <row r="112" spans="11:11" x14ac:dyDescent="0.2">
      <c r="K112" s="60"/>
    </row>
    <row r="113" spans="10:11" x14ac:dyDescent="0.2">
      <c r="J113" s="60"/>
      <c r="K113" s="60"/>
    </row>
    <row r="114" spans="10:11" x14ac:dyDescent="0.2">
      <c r="J114" s="60"/>
      <c r="K114" s="60"/>
    </row>
    <row r="115" spans="10:11" x14ac:dyDescent="0.2">
      <c r="J115" s="60"/>
      <c r="K115" s="60"/>
    </row>
    <row r="116" spans="10:11" x14ac:dyDescent="0.2">
      <c r="J116" s="60"/>
      <c r="K116" s="60"/>
    </row>
    <row r="117" spans="10:11" x14ac:dyDescent="0.2">
      <c r="J117" s="60"/>
      <c r="K117" s="60"/>
    </row>
    <row r="118" spans="10:11" x14ac:dyDescent="0.2">
      <c r="K118" s="60"/>
    </row>
    <row r="119" spans="10:11" ht="15.75" customHeight="1" x14ac:dyDescent="0.2">
      <c r="K119" s="60"/>
    </row>
    <row r="120" spans="10:11" x14ac:dyDescent="0.2">
      <c r="K120" s="60"/>
    </row>
    <row r="121" spans="10:11" ht="15.75" customHeight="1" x14ac:dyDescent="0.2">
      <c r="K121" s="60"/>
    </row>
    <row r="122" spans="10:11" x14ac:dyDescent="0.2">
      <c r="K122" s="60"/>
    </row>
    <row r="123" spans="10:11" x14ac:dyDescent="0.2">
      <c r="K123" s="60"/>
    </row>
    <row r="124" spans="10:11" x14ac:dyDescent="0.2">
      <c r="K124" s="60"/>
    </row>
    <row r="125" spans="10:11" x14ac:dyDescent="0.2">
      <c r="K125" s="60"/>
    </row>
    <row r="126" spans="10:11" x14ac:dyDescent="0.2">
      <c r="K126" s="60"/>
    </row>
    <row r="127" spans="10:11" ht="16.5" customHeight="1" x14ac:dyDescent="0.2">
      <c r="K127" s="60"/>
    </row>
    <row r="128" spans="10:11" x14ac:dyDescent="0.2">
      <c r="K128" s="60"/>
    </row>
    <row r="129" spans="11:11" x14ac:dyDescent="0.2">
      <c r="K129" s="60"/>
    </row>
    <row r="130" spans="11:11" x14ac:dyDescent="0.2">
      <c r="K130" s="60"/>
    </row>
    <row r="131" spans="11:11" ht="30.75" customHeight="1" x14ac:dyDescent="0.2">
      <c r="K131" s="60"/>
    </row>
    <row r="132" spans="11:11" x14ac:dyDescent="0.2">
      <c r="K132" s="60"/>
    </row>
    <row r="133" spans="11:11" x14ac:dyDescent="0.2">
      <c r="K133" s="60"/>
    </row>
    <row r="134" spans="11:11" x14ac:dyDescent="0.2">
      <c r="K134" s="60"/>
    </row>
    <row r="135" spans="11:11" x14ac:dyDescent="0.2">
      <c r="K135" s="60"/>
    </row>
    <row r="136" spans="11:11" x14ac:dyDescent="0.2">
      <c r="K136" s="60"/>
    </row>
    <row r="137" spans="11:11" x14ac:dyDescent="0.2">
      <c r="K137" s="60"/>
    </row>
    <row r="138" spans="11:11" x14ac:dyDescent="0.2">
      <c r="K138" s="60"/>
    </row>
    <row r="139" spans="11:11" x14ac:dyDescent="0.2">
      <c r="K139" s="60"/>
    </row>
    <row r="140" spans="11:11" x14ac:dyDescent="0.2">
      <c r="K140" s="60"/>
    </row>
    <row r="141" spans="11:11" x14ac:dyDescent="0.2">
      <c r="K141" s="60"/>
    </row>
    <row r="142" spans="11:11" x14ac:dyDescent="0.2">
      <c r="K142" s="60"/>
    </row>
    <row r="143" spans="11:11" ht="15.75" customHeight="1" x14ac:dyDescent="0.2">
      <c r="K143" s="60"/>
    </row>
    <row r="144" spans="11:11" x14ac:dyDescent="0.2">
      <c r="K144" s="60"/>
    </row>
    <row r="145" spans="11:11" x14ac:dyDescent="0.2">
      <c r="K145" s="60"/>
    </row>
    <row r="146" spans="11:11" x14ac:dyDescent="0.2">
      <c r="K146" s="60"/>
    </row>
    <row r="147" spans="11:11" x14ac:dyDescent="0.2">
      <c r="K147" s="60"/>
    </row>
    <row r="148" spans="11:11" x14ac:dyDescent="0.2">
      <c r="K148" s="60"/>
    </row>
    <row r="149" spans="11:11" x14ac:dyDescent="0.2">
      <c r="K149" s="60"/>
    </row>
    <row r="150" spans="11:11" ht="15" customHeight="1" x14ac:dyDescent="0.2">
      <c r="K150" s="60"/>
    </row>
    <row r="151" spans="11:11" ht="15.75" customHeight="1" x14ac:dyDescent="0.2">
      <c r="K151" s="60"/>
    </row>
    <row r="152" spans="11:11" ht="14.25" customHeight="1" x14ac:dyDescent="0.2">
      <c r="K152" s="60"/>
    </row>
    <row r="153" spans="11:11" x14ac:dyDescent="0.2">
      <c r="K153" s="60"/>
    </row>
    <row r="189" ht="19.5" customHeight="1" x14ac:dyDescent="0.2"/>
    <row r="192" ht="30.6" customHeight="1" x14ac:dyDescent="0.2"/>
    <row r="193" spans="11:11" x14ac:dyDescent="0.2">
      <c r="K193" s="60"/>
    </row>
    <row r="194" spans="11:11" x14ac:dyDescent="0.2">
      <c r="K194" s="60"/>
    </row>
    <row r="195" spans="11:11" x14ac:dyDescent="0.2">
      <c r="K195" s="60"/>
    </row>
    <row r="196" spans="11:11" x14ac:dyDescent="0.2">
      <c r="K196" s="60"/>
    </row>
    <row r="224" ht="15" customHeight="1" x14ac:dyDescent="0.2"/>
    <row r="229" ht="30" customHeight="1" x14ac:dyDescent="0.2"/>
    <row r="230" ht="16.149999999999999" customHeight="1" x14ac:dyDescent="0.2"/>
    <row r="231" ht="15.6" customHeight="1" x14ac:dyDescent="0.2"/>
    <row r="237" ht="15" customHeight="1" x14ac:dyDescent="0.2"/>
    <row r="238" ht="15" customHeight="1" x14ac:dyDescent="0.2"/>
    <row r="239" ht="13.9" customHeight="1" x14ac:dyDescent="0.2"/>
    <row r="240" ht="13.15" customHeight="1" x14ac:dyDescent="0.2"/>
    <row r="241" ht="27" customHeight="1" x14ac:dyDescent="0.2"/>
    <row r="242" ht="14.45" customHeight="1" x14ac:dyDescent="0.2"/>
    <row r="243" ht="16.149999999999999" customHeight="1" x14ac:dyDescent="0.2"/>
    <row r="244" ht="13.5" customHeight="1" x14ac:dyDescent="0.2"/>
    <row r="245" ht="13.9" customHeight="1" x14ac:dyDescent="0.2"/>
    <row r="246" ht="13.9" customHeight="1" x14ac:dyDescent="0.2"/>
    <row r="247" ht="15" customHeight="1" x14ac:dyDescent="0.2"/>
    <row r="248" ht="15.6" customHeight="1" x14ac:dyDescent="0.2"/>
    <row r="251" ht="14.45" customHeight="1" x14ac:dyDescent="0.2"/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0"/>
  <sheetViews>
    <sheetView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218</v>
      </c>
      <c r="C2" s="6"/>
      <c r="D2" s="6"/>
      <c r="E2" s="6"/>
      <c r="F2" s="6"/>
    </row>
    <row r="3" spans="1:11" ht="15.75" x14ac:dyDescent="0.25">
      <c r="A3" s="6"/>
      <c r="B3" s="6" t="s">
        <v>114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200" t="s">
        <v>53</v>
      </c>
      <c r="B5" s="200"/>
      <c r="C5" s="200"/>
      <c r="D5" s="200"/>
      <c r="E5" s="200"/>
      <c r="F5" s="200"/>
    </row>
    <row r="6" spans="1:11" ht="15.75" x14ac:dyDescent="0.25">
      <c r="A6" s="117"/>
      <c r="B6" s="117" t="s">
        <v>54</v>
      </c>
      <c r="C6" s="117"/>
      <c r="D6" s="117"/>
      <c r="E6" s="117"/>
      <c r="F6" s="117"/>
    </row>
    <row r="7" spans="1:11" ht="14.25" customHeight="1" x14ac:dyDescent="0.25">
      <c r="A7" s="117"/>
      <c r="B7" s="117"/>
      <c r="C7" s="117"/>
      <c r="D7" s="117"/>
      <c r="E7" s="117"/>
      <c r="F7" s="117"/>
    </row>
    <row r="8" spans="1:11" ht="15" customHeight="1" x14ac:dyDescent="0.25">
      <c r="A8" s="6"/>
      <c r="B8" s="6"/>
      <c r="C8" s="6"/>
      <c r="D8" s="6"/>
      <c r="E8" s="201" t="s">
        <v>20</v>
      </c>
      <c r="F8" s="201"/>
    </row>
    <row r="9" spans="1:11" ht="15.75" customHeight="1" x14ac:dyDescent="0.25">
      <c r="A9" s="192" t="s">
        <v>5</v>
      </c>
      <c r="B9" s="192" t="s">
        <v>8</v>
      </c>
      <c r="C9" s="192" t="s">
        <v>0</v>
      </c>
      <c r="D9" s="67"/>
      <c r="E9" s="68" t="s">
        <v>1</v>
      </c>
      <c r="F9" s="69"/>
    </row>
    <row r="10" spans="1:11" ht="15.6" customHeight="1" x14ac:dyDescent="0.25">
      <c r="A10" s="193"/>
      <c r="B10" s="193"/>
      <c r="C10" s="193"/>
      <c r="D10" s="202" t="s">
        <v>6</v>
      </c>
      <c r="E10" s="203"/>
      <c r="F10" s="192" t="s">
        <v>4</v>
      </c>
    </row>
    <row r="11" spans="1:11" ht="11.25" customHeight="1" x14ac:dyDescent="0.2">
      <c r="A11" s="193"/>
      <c r="B11" s="193"/>
      <c r="C11" s="193"/>
      <c r="D11" s="192" t="s">
        <v>2</v>
      </c>
      <c r="E11" s="192" t="s">
        <v>7</v>
      </c>
      <c r="F11" s="193"/>
      <c r="I11" s="60"/>
    </row>
    <row r="12" spans="1:11" x14ac:dyDescent="0.2">
      <c r="A12" s="193"/>
      <c r="B12" s="193"/>
      <c r="C12" s="193"/>
      <c r="D12" s="193"/>
      <c r="E12" s="193"/>
      <c r="F12" s="193"/>
      <c r="H12" s="60"/>
      <c r="I12" s="60"/>
      <c r="J12" s="60"/>
      <c r="K12" s="60"/>
    </row>
    <row r="13" spans="1:11" ht="37.15" customHeight="1" x14ac:dyDescent="0.2">
      <c r="A13" s="194"/>
      <c r="B13" s="194"/>
      <c r="C13" s="194"/>
      <c r="D13" s="194"/>
      <c r="E13" s="194"/>
      <c r="F13" s="194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15.75" x14ac:dyDescent="0.25">
      <c r="A15" s="82" t="s">
        <v>10</v>
      </c>
      <c r="B15" s="99" t="s">
        <v>9</v>
      </c>
      <c r="C15" s="76">
        <f t="shared" ref="C15:C25" si="0">D15+F15</f>
        <v>0</v>
      </c>
      <c r="D15" s="126">
        <f>D16+D17+D18+D19+D20+D21+D22+D23+D24</f>
        <v>-5.1760000000000002</v>
      </c>
      <c r="E15" s="126">
        <f t="shared" ref="E15:F15" si="1">E16+E17+E18+E19+E20+E21+E22+E23+E24</f>
        <v>-5.3789999999999996</v>
      </c>
      <c r="F15" s="126">
        <f t="shared" si="1"/>
        <v>5.1760000000000002</v>
      </c>
      <c r="G15" s="60"/>
      <c r="I15" s="59"/>
    </row>
    <row r="16" spans="1:11" ht="15.75" x14ac:dyDescent="0.25">
      <c r="A16" s="93" t="s">
        <v>17</v>
      </c>
      <c r="B16" s="96" t="s">
        <v>31</v>
      </c>
      <c r="C16" s="168">
        <f t="shared" si="0"/>
        <v>0</v>
      </c>
      <c r="D16" s="127">
        <v>-0.84799999999999998</v>
      </c>
      <c r="E16" s="127">
        <v>0.34</v>
      </c>
      <c r="F16" s="127">
        <v>0.84799999999999998</v>
      </c>
      <c r="G16" s="138"/>
      <c r="I16" s="59"/>
    </row>
    <row r="17" spans="1:9" ht="15.75" x14ac:dyDescent="0.25">
      <c r="A17" s="93" t="s">
        <v>103</v>
      </c>
      <c r="B17" s="96" t="s">
        <v>29</v>
      </c>
      <c r="C17" s="168">
        <f t="shared" si="0"/>
        <v>0</v>
      </c>
      <c r="D17" s="172">
        <v>-3.5</v>
      </c>
      <c r="E17" s="127">
        <v>-0.32600000000000001</v>
      </c>
      <c r="F17" s="172">
        <v>3.5</v>
      </c>
      <c r="G17" s="138"/>
      <c r="I17" s="59"/>
    </row>
    <row r="18" spans="1:9" ht="15.75" x14ac:dyDescent="0.25">
      <c r="A18" s="93" t="s">
        <v>158</v>
      </c>
      <c r="B18" s="77" t="s">
        <v>61</v>
      </c>
      <c r="C18" s="168">
        <f t="shared" si="0"/>
        <v>0</v>
      </c>
      <c r="D18" s="88"/>
      <c r="E18" s="88">
        <v>-0.4</v>
      </c>
      <c r="F18" s="135"/>
      <c r="G18" s="136"/>
      <c r="H18" s="9"/>
      <c r="I18" s="59"/>
    </row>
    <row r="19" spans="1:9" ht="15.75" x14ac:dyDescent="0.25">
      <c r="A19" s="93" t="s">
        <v>159</v>
      </c>
      <c r="B19" s="64" t="s">
        <v>59</v>
      </c>
      <c r="C19" s="168">
        <f t="shared" si="0"/>
        <v>0</v>
      </c>
      <c r="D19" s="108"/>
      <c r="E19" s="108">
        <v>-1.3480000000000001</v>
      </c>
      <c r="F19" s="135"/>
      <c r="G19" s="136"/>
      <c r="H19" s="9"/>
      <c r="I19" s="59"/>
    </row>
    <row r="20" spans="1:9" ht="15.75" x14ac:dyDescent="0.25">
      <c r="A20" s="93" t="s">
        <v>160</v>
      </c>
      <c r="B20" s="64" t="s">
        <v>34</v>
      </c>
      <c r="C20" s="168">
        <f t="shared" si="0"/>
        <v>0</v>
      </c>
      <c r="D20" s="88"/>
      <c r="E20" s="88">
        <v>-0.4</v>
      </c>
      <c r="F20" s="135"/>
      <c r="G20" s="136"/>
      <c r="H20" s="9"/>
      <c r="I20" s="59"/>
    </row>
    <row r="21" spans="1:9" ht="15.75" x14ac:dyDescent="0.25">
      <c r="A21" s="93" t="s">
        <v>161</v>
      </c>
      <c r="B21" s="64" t="s">
        <v>35</v>
      </c>
      <c r="C21" s="168">
        <f t="shared" si="0"/>
        <v>0</v>
      </c>
      <c r="D21" s="108"/>
      <c r="E21" s="108">
        <v>-0.20499999999999999</v>
      </c>
      <c r="F21" s="135"/>
      <c r="G21" s="136"/>
      <c r="H21" s="31"/>
      <c r="I21" s="59"/>
    </row>
    <row r="22" spans="1:9" ht="15.75" x14ac:dyDescent="0.25">
      <c r="A22" s="93" t="s">
        <v>162</v>
      </c>
      <c r="B22" s="77" t="s">
        <v>64</v>
      </c>
      <c r="C22" s="168">
        <f t="shared" si="0"/>
        <v>0</v>
      </c>
      <c r="D22" s="108"/>
      <c r="E22" s="108">
        <v>-0.41299999999999998</v>
      </c>
      <c r="F22" s="135"/>
      <c r="G22" s="136"/>
      <c r="H22" s="31"/>
    </row>
    <row r="23" spans="1:9" ht="15.75" x14ac:dyDescent="0.25">
      <c r="A23" s="93" t="s">
        <v>163</v>
      </c>
      <c r="B23" s="77" t="s">
        <v>65</v>
      </c>
      <c r="C23" s="168">
        <f t="shared" si="0"/>
        <v>0</v>
      </c>
      <c r="D23" s="108">
        <v>0.89900000000000002</v>
      </c>
      <c r="E23" s="88">
        <v>-0.9</v>
      </c>
      <c r="F23" s="135">
        <v>-0.89900000000000002</v>
      </c>
      <c r="G23" s="136"/>
      <c r="H23" s="31"/>
    </row>
    <row r="24" spans="1:9" ht="31.5" x14ac:dyDescent="0.25">
      <c r="A24" s="93" t="s">
        <v>164</v>
      </c>
      <c r="B24" s="121" t="s">
        <v>89</v>
      </c>
      <c r="C24" s="170">
        <f t="shared" si="0"/>
        <v>0</v>
      </c>
      <c r="D24" s="108">
        <v>-1.7270000000000001</v>
      </c>
      <c r="E24" s="108">
        <v>-1.7270000000000001</v>
      </c>
      <c r="F24" s="135">
        <v>1.7270000000000001</v>
      </c>
      <c r="G24" s="136"/>
      <c r="H24" s="9"/>
      <c r="I24" s="60"/>
    </row>
    <row r="25" spans="1:9" ht="15.75" x14ac:dyDescent="0.25">
      <c r="A25" s="78"/>
      <c r="B25" s="74" t="s">
        <v>88</v>
      </c>
      <c r="C25" s="66">
        <f t="shared" si="0"/>
        <v>0</v>
      </c>
      <c r="D25" s="132">
        <f>D15</f>
        <v>-5.1760000000000002</v>
      </c>
      <c r="E25" s="132">
        <f t="shared" ref="E25:F25" si="2">E15</f>
        <v>-5.3789999999999996</v>
      </c>
      <c r="F25" s="132">
        <f t="shared" si="2"/>
        <v>5.1760000000000002</v>
      </c>
      <c r="G25" s="137"/>
      <c r="I25" s="60"/>
    </row>
    <row r="26" spans="1:9" x14ac:dyDescent="0.2">
      <c r="B26" s="100"/>
      <c r="C26" s="100"/>
      <c r="D26" s="100"/>
      <c r="E26" s="100"/>
      <c r="I26" s="60"/>
    </row>
    <row r="27" spans="1:9" x14ac:dyDescent="0.2">
      <c r="I27" s="60"/>
    </row>
    <row r="28" spans="1:9" x14ac:dyDescent="0.2">
      <c r="I28" s="60"/>
    </row>
    <row r="29" spans="1:9" x14ac:dyDescent="0.2">
      <c r="I29" s="60"/>
    </row>
    <row r="30" spans="1:9" x14ac:dyDescent="0.2">
      <c r="I30" s="60"/>
    </row>
    <row r="31" spans="1:9" x14ac:dyDescent="0.2">
      <c r="I31" s="60"/>
    </row>
    <row r="32" spans="1:9" x14ac:dyDescent="0.2">
      <c r="I32" s="60"/>
    </row>
    <row r="33" spans="9:10" x14ac:dyDescent="0.2">
      <c r="I33" s="60"/>
    </row>
    <row r="34" spans="9:10" ht="15.75" customHeight="1" x14ac:dyDescent="0.2">
      <c r="I34" s="60"/>
    </row>
    <row r="35" spans="9:10" ht="17.25" customHeight="1" x14ac:dyDescent="0.2">
      <c r="I35" s="60"/>
    </row>
    <row r="36" spans="9:10" x14ac:dyDescent="0.2">
      <c r="I36" s="60"/>
    </row>
    <row r="37" spans="9:10" x14ac:dyDescent="0.2">
      <c r="I37" s="60"/>
    </row>
    <row r="38" spans="9:10" x14ac:dyDescent="0.2">
      <c r="I38" s="60"/>
    </row>
    <row r="39" spans="9:10" x14ac:dyDescent="0.2">
      <c r="I39" s="60"/>
    </row>
    <row r="40" spans="9:10" ht="17.25" customHeight="1" x14ac:dyDescent="0.2">
      <c r="I40" s="60"/>
    </row>
    <row r="41" spans="9:10" x14ac:dyDescent="0.2">
      <c r="I41" s="60"/>
    </row>
    <row r="42" spans="9:10" x14ac:dyDescent="0.2">
      <c r="I42" s="60"/>
    </row>
    <row r="45" spans="9:10" x14ac:dyDescent="0.2">
      <c r="J45" s="60"/>
    </row>
    <row r="46" spans="9:10" x14ac:dyDescent="0.2">
      <c r="J46" s="60"/>
    </row>
    <row r="47" spans="9:10" ht="15.75" customHeight="1" x14ac:dyDescent="0.2">
      <c r="J47" s="60"/>
    </row>
    <row r="48" spans="9:10" x14ac:dyDescent="0.2">
      <c r="J48" s="60"/>
    </row>
    <row r="50" spans="9:10" ht="18" customHeight="1" x14ac:dyDescent="0.2"/>
    <row r="51" spans="9:10" x14ac:dyDescent="0.2">
      <c r="J51" s="60"/>
    </row>
    <row r="52" spans="9:10" ht="35.25" customHeight="1" x14ac:dyDescent="0.2">
      <c r="J52" s="60"/>
    </row>
    <row r="53" spans="9:10" x14ac:dyDescent="0.2">
      <c r="J53" s="60"/>
    </row>
    <row r="58" spans="9:10" x14ac:dyDescent="0.2">
      <c r="I58" s="4"/>
    </row>
    <row r="68" spans="10:10" x14ac:dyDescent="0.2">
      <c r="J68" s="60"/>
    </row>
    <row r="69" spans="10:10" x14ac:dyDescent="0.2">
      <c r="J69" s="60"/>
    </row>
    <row r="70" spans="10:10" x14ac:dyDescent="0.2">
      <c r="J70" s="60"/>
    </row>
    <row r="71" spans="10:10" x14ac:dyDescent="0.2">
      <c r="J71" s="60"/>
    </row>
    <row r="72" spans="10:10" x14ac:dyDescent="0.2">
      <c r="J72" s="60"/>
    </row>
    <row r="73" spans="10:10" x14ac:dyDescent="0.2">
      <c r="J73" s="60"/>
    </row>
    <row r="74" spans="10:10" ht="15.75" customHeight="1" x14ac:dyDescent="0.2">
      <c r="J74" s="60"/>
    </row>
    <row r="75" spans="10:10" x14ac:dyDescent="0.2">
      <c r="J75" s="60"/>
    </row>
    <row r="76" spans="10:10" x14ac:dyDescent="0.2">
      <c r="J76" s="60"/>
    </row>
    <row r="77" spans="10:10" x14ac:dyDescent="0.2">
      <c r="J77" s="60"/>
    </row>
    <row r="78" spans="10:10" x14ac:dyDescent="0.2">
      <c r="J78" s="60"/>
    </row>
    <row r="79" spans="10:10" x14ac:dyDescent="0.2">
      <c r="J79" s="60"/>
    </row>
    <row r="80" spans="10:10" x14ac:dyDescent="0.2">
      <c r="J80" s="60"/>
    </row>
    <row r="81" spans="10:10" ht="15" customHeight="1" x14ac:dyDescent="0.2">
      <c r="J81" s="60"/>
    </row>
    <row r="82" spans="10:10" ht="15.75" customHeight="1" x14ac:dyDescent="0.2">
      <c r="J82" s="60"/>
    </row>
    <row r="83" spans="10:10" ht="14.25" customHeight="1" x14ac:dyDescent="0.2">
      <c r="J83" s="60"/>
    </row>
    <row r="84" spans="10:10" x14ac:dyDescent="0.2">
      <c r="J84" s="60"/>
    </row>
    <row r="85" spans="10:10" x14ac:dyDescent="0.2">
      <c r="J85" s="60"/>
    </row>
    <row r="86" spans="10:10" x14ac:dyDescent="0.2">
      <c r="J86" s="60"/>
    </row>
    <row r="87" spans="10:10" x14ac:dyDescent="0.2">
      <c r="J87" s="60"/>
    </row>
    <row r="88" spans="10:10" x14ac:dyDescent="0.2">
      <c r="J88" s="60"/>
    </row>
    <row r="89" spans="10:10" x14ac:dyDescent="0.2">
      <c r="J89" s="60"/>
    </row>
    <row r="90" spans="10:10" x14ac:dyDescent="0.2">
      <c r="J90" s="60"/>
    </row>
    <row r="91" spans="10:10" x14ac:dyDescent="0.2">
      <c r="J91" s="60"/>
    </row>
    <row r="92" spans="10:10" x14ac:dyDescent="0.2">
      <c r="J92" s="60"/>
    </row>
    <row r="93" spans="10:10" x14ac:dyDescent="0.2">
      <c r="J93" s="60"/>
    </row>
    <row r="94" spans="10:10" x14ac:dyDescent="0.2">
      <c r="J94" s="60"/>
    </row>
    <row r="95" spans="10:10" x14ac:dyDescent="0.2">
      <c r="J95" s="60"/>
    </row>
    <row r="96" spans="10:10" x14ac:dyDescent="0.2">
      <c r="J96" s="60"/>
    </row>
    <row r="111" spans="11:11" x14ac:dyDescent="0.2">
      <c r="K111" s="60"/>
    </row>
    <row r="112" spans="11:11" x14ac:dyDescent="0.2">
      <c r="K112" s="60"/>
    </row>
    <row r="113" spans="11:11" x14ac:dyDescent="0.2">
      <c r="K113" s="60"/>
    </row>
    <row r="114" spans="11:11" x14ac:dyDescent="0.2">
      <c r="K114" s="60"/>
    </row>
    <row r="115" spans="11:11" x14ac:dyDescent="0.2">
      <c r="K115" s="60"/>
    </row>
    <row r="116" spans="11:11" x14ac:dyDescent="0.2">
      <c r="K116" s="60"/>
    </row>
    <row r="117" spans="11:11" x14ac:dyDescent="0.2">
      <c r="K117" s="60"/>
    </row>
    <row r="118" spans="11:11" x14ac:dyDescent="0.2">
      <c r="K118" s="60"/>
    </row>
    <row r="119" spans="11:11" x14ac:dyDescent="0.2">
      <c r="K119" s="60"/>
    </row>
    <row r="120" spans="11:11" ht="19.5" customHeight="1" x14ac:dyDescent="0.2">
      <c r="K120" s="60"/>
    </row>
    <row r="121" spans="11:11" x14ac:dyDescent="0.2">
      <c r="K121" s="60"/>
    </row>
    <row r="122" spans="11:11" x14ac:dyDescent="0.2">
      <c r="K122" s="60"/>
    </row>
    <row r="123" spans="11:11" ht="30.6" customHeight="1" x14ac:dyDescent="0.2">
      <c r="K123" s="60"/>
    </row>
    <row r="124" spans="11:11" x14ac:dyDescent="0.2">
      <c r="K124" s="60"/>
    </row>
    <row r="125" spans="11:11" x14ac:dyDescent="0.2">
      <c r="K125" s="60"/>
    </row>
    <row r="126" spans="11:11" x14ac:dyDescent="0.2">
      <c r="K126" s="60"/>
    </row>
    <row r="127" spans="11:11" x14ac:dyDescent="0.2">
      <c r="K127" s="60"/>
    </row>
    <row r="128" spans="11:11" x14ac:dyDescent="0.2">
      <c r="K128" s="60"/>
    </row>
    <row r="129" spans="10:11" x14ac:dyDescent="0.2">
      <c r="K129" s="60"/>
    </row>
    <row r="130" spans="10:11" x14ac:dyDescent="0.2">
      <c r="K130" s="60"/>
    </row>
    <row r="131" spans="10:11" x14ac:dyDescent="0.2">
      <c r="K131" s="60"/>
    </row>
    <row r="132" spans="10:11" x14ac:dyDescent="0.2">
      <c r="K132" s="60"/>
    </row>
    <row r="133" spans="10:11" x14ac:dyDescent="0.2">
      <c r="K133" s="60"/>
    </row>
    <row r="134" spans="10:11" x14ac:dyDescent="0.2">
      <c r="K134" s="60"/>
    </row>
    <row r="135" spans="10:11" x14ac:dyDescent="0.2">
      <c r="K135" s="60"/>
    </row>
    <row r="136" spans="10:11" x14ac:dyDescent="0.2">
      <c r="J136" s="60"/>
      <c r="K136" s="60"/>
    </row>
    <row r="137" spans="10:11" x14ac:dyDescent="0.2">
      <c r="J137" s="60"/>
      <c r="K137" s="60"/>
    </row>
    <row r="138" spans="10:11" x14ac:dyDescent="0.2">
      <c r="J138" s="60"/>
      <c r="K138" s="60"/>
    </row>
    <row r="139" spans="10:11" x14ac:dyDescent="0.2">
      <c r="J139" s="60"/>
      <c r="K139" s="60"/>
    </row>
    <row r="140" spans="10:11" x14ac:dyDescent="0.2">
      <c r="J140" s="60"/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K144" s="60"/>
    </row>
    <row r="145" spans="11:11" x14ac:dyDescent="0.2">
      <c r="K145" s="60"/>
    </row>
    <row r="146" spans="11:11" x14ac:dyDescent="0.2">
      <c r="K146" s="60"/>
    </row>
    <row r="147" spans="11:11" x14ac:dyDescent="0.2">
      <c r="K147" s="60"/>
    </row>
    <row r="148" spans="11:1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x14ac:dyDescent="0.2">
      <c r="K153" s="60"/>
    </row>
    <row r="154" spans="11:11" x14ac:dyDescent="0.2">
      <c r="K154" s="60"/>
    </row>
    <row r="155" spans="11:11" ht="15" customHeight="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ht="30" customHeight="1" x14ac:dyDescent="0.2">
      <c r="K160" s="60"/>
    </row>
    <row r="161" spans="11:11" ht="16.149999999999999" customHeight="1" x14ac:dyDescent="0.2">
      <c r="K161" s="60"/>
    </row>
    <row r="162" spans="11:11" ht="15.6" customHeight="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ht="15" customHeight="1" x14ac:dyDescent="0.2"/>
    <row r="169" spans="11:11" ht="15" customHeight="1" x14ac:dyDescent="0.2"/>
    <row r="170" spans="11:11" ht="13.9" customHeight="1" x14ac:dyDescent="0.2"/>
    <row r="171" spans="11:11" ht="13.15" customHeight="1" x14ac:dyDescent="0.2"/>
    <row r="172" spans="11:11" ht="27" customHeight="1" x14ac:dyDescent="0.2"/>
    <row r="173" spans="11:11" ht="14.45" customHeight="1" x14ac:dyDescent="0.2"/>
    <row r="174" spans="11:11" ht="16.149999999999999" customHeight="1" x14ac:dyDescent="0.2"/>
    <row r="175" spans="11:11" ht="13.5" customHeight="1" x14ac:dyDescent="0.2"/>
    <row r="176" spans="11:11" ht="13.9" customHeight="1" x14ac:dyDescent="0.2"/>
    <row r="177" ht="13.9" customHeight="1" x14ac:dyDescent="0.2"/>
    <row r="178" ht="15" customHeight="1" x14ac:dyDescent="0.2"/>
    <row r="179" ht="15.6" customHeight="1" x14ac:dyDescent="0.2"/>
    <row r="182" ht="14.45" customHeight="1" x14ac:dyDescent="0.2"/>
    <row r="207" spans="11:11" x14ac:dyDescent="0.2">
      <c r="K207" s="60"/>
    </row>
    <row r="208" spans="11:11" x14ac:dyDescent="0.2">
      <c r="K208" s="60"/>
    </row>
    <row r="209" spans="11:11" x14ac:dyDescent="0.2">
      <c r="K209" s="60"/>
    </row>
    <row r="210" spans="11:11" x14ac:dyDescent="0.2">
      <c r="K210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5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2018-12-20T10:52:43Z</cp:lastPrinted>
  <dcterms:created xsi:type="dcterms:W3CDTF">2006-11-21T07:32:28Z</dcterms:created>
  <dcterms:modified xsi:type="dcterms:W3CDTF">2018-12-20T10:53:28Z</dcterms:modified>
</cp:coreProperties>
</file>