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1B77BEB5-9BE8-4E8C-8EE8-D92ECBE12CBD}" xr6:coauthVersionLast="38" xr6:coauthVersionMax="38" xr10:uidLastSave="{00000000-0000-0000-0000-000000000000}"/>
  <bookViews>
    <workbookView xWindow="0" yWindow="0" windowWidth="28800" windowHeight="14025" activeTab="2" xr2:uid="{00000000-000D-0000-FFFF-FFFF00000000}"/>
  </bookViews>
  <sheets>
    <sheet name="1 priedas" sheetId="43" r:id="rId1"/>
    <sheet name="2 priedas" sheetId="44" r:id="rId2"/>
    <sheet name="3 priedas " sheetId="45" r:id="rId3"/>
  </sheets>
  <calcPr calcId="181029"/>
</workbook>
</file>

<file path=xl/calcChain.xml><?xml version="1.0" encoding="utf-8"?>
<calcChain xmlns="http://schemas.openxmlformats.org/spreadsheetml/2006/main">
  <c r="D22" i="44" l="1"/>
  <c r="E18" i="44" l="1"/>
  <c r="E22" i="44"/>
  <c r="E113" i="44" s="1"/>
  <c r="E60" i="44"/>
  <c r="E81" i="44"/>
  <c r="F18" i="44"/>
  <c r="F22" i="44"/>
  <c r="C22" i="44" s="1"/>
  <c r="F60" i="44"/>
  <c r="F81" i="44"/>
  <c r="D18" i="44"/>
  <c r="D60" i="44"/>
  <c r="D59" i="44" s="1"/>
  <c r="D81" i="44"/>
  <c r="E104" i="44"/>
  <c r="E108" i="44"/>
  <c r="E80" i="44"/>
  <c r="E77" i="44"/>
  <c r="E76" i="44"/>
  <c r="E75" i="44"/>
  <c r="E73" i="44"/>
  <c r="E72" i="44" s="1"/>
  <c r="E70" i="44"/>
  <c r="E69" i="44"/>
  <c r="E67" i="44"/>
  <c r="E66" i="44" s="1"/>
  <c r="E64" i="44"/>
  <c r="E63" i="44"/>
  <c r="E59" i="44"/>
  <c r="E58" i="44" s="1"/>
  <c r="E56" i="44"/>
  <c r="E55" i="44"/>
  <c r="E21" i="44"/>
  <c r="E33" i="44"/>
  <c r="E36" i="44"/>
  <c r="E41" i="44"/>
  <c r="E50" i="44"/>
  <c r="E49" i="44" s="1"/>
  <c r="E53" i="44"/>
  <c r="E47" i="44"/>
  <c r="E15" i="44"/>
  <c r="F104" i="44"/>
  <c r="F108" i="44"/>
  <c r="F115" i="44" s="1"/>
  <c r="F80" i="44"/>
  <c r="F77" i="44"/>
  <c r="F76" i="44"/>
  <c r="F75" i="44"/>
  <c r="F73" i="44"/>
  <c r="F72" i="44" s="1"/>
  <c r="F70" i="44"/>
  <c r="C70" i="44" s="1"/>
  <c r="F69" i="44"/>
  <c r="C69" i="44" s="1"/>
  <c r="F67" i="44"/>
  <c r="F66" i="44" s="1"/>
  <c r="F64" i="44"/>
  <c r="C64" i="44" s="1"/>
  <c r="F63" i="44"/>
  <c r="F59" i="44"/>
  <c r="F58" i="44" s="1"/>
  <c r="F56" i="44"/>
  <c r="C56" i="44" s="1"/>
  <c r="F55" i="44"/>
  <c r="C55" i="44" s="1"/>
  <c r="F21" i="44"/>
  <c r="F33" i="44"/>
  <c r="F36" i="44"/>
  <c r="F41" i="44"/>
  <c r="F50" i="44"/>
  <c r="F49" i="44" s="1"/>
  <c r="C49" i="44" s="1"/>
  <c r="F53" i="44"/>
  <c r="F47" i="44"/>
  <c r="C47" i="44" s="1"/>
  <c r="F15" i="44"/>
  <c r="D104" i="44"/>
  <c r="D108" i="44"/>
  <c r="D115" i="44" s="1"/>
  <c r="D77" i="44"/>
  <c r="D76" i="44" s="1"/>
  <c r="D73" i="44"/>
  <c r="C73" i="44" s="1"/>
  <c r="D72" i="44"/>
  <c r="C72" i="44" s="1"/>
  <c r="D70" i="44"/>
  <c r="D69" i="44"/>
  <c r="D67" i="44"/>
  <c r="D66" i="44"/>
  <c r="D64" i="44"/>
  <c r="D63" i="44"/>
  <c r="D56" i="44"/>
  <c r="D55" i="44"/>
  <c r="D21" i="44"/>
  <c r="D33" i="44"/>
  <c r="C33" i="44" s="1"/>
  <c r="D36" i="44"/>
  <c r="D41" i="44"/>
  <c r="D119" i="44" s="1"/>
  <c r="C119" i="44" s="1"/>
  <c r="D50" i="44"/>
  <c r="D49" i="44" s="1"/>
  <c r="D53" i="44"/>
  <c r="D47" i="44"/>
  <c r="D45" i="44"/>
  <c r="C45" i="44" s="1"/>
  <c r="D15" i="44"/>
  <c r="C44" i="44"/>
  <c r="C46" i="44"/>
  <c r="E19" i="45"/>
  <c r="E18" i="45" s="1"/>
  <c r="F19" i="45"/>
  <c r="D19" i="45"/>
  <c r="D18" i="45" s="1"/>
  <c r="C18" i="45" s="1"/>
  <c r="F16" i="45"/>
  <c r="F15" i="45"/>
  <c r="F43" i="45" s="1"/>
  <c r="F18" i="45"/>
  <c r="E16" i="45"/>
  <c r="E15" i="45"/>
  <c r="D16" i="45"/>
  <c r="C16" i="45" s="1"/>
  <c r="D15" i="45"/>
  <c r="C15" i="45" s="1"/>
  <c r="C42" i="45"/>
  <c r="C41" i="45"/>
  <c r="C40" i="45"/>
  <c r="C39" i="45"/>
  <c r="C38" i="45"/>
  <c r="C37" i="45"/>
  <c r="C36" i="45"/>
  <c r="C35" i="45"/>
  <c r="C34" i="45"/>
  <c r="C33" i="45"/>
  <c r="C32" i="45"/>
  <c r="C31" i="45"/>
  <c r="C30" i="45"/>
  <c r="C29" i="45"/>
  <c r="C28" i="45"/>
  <c r="C27" i="45"/>
  <c r="C26" i="45"/>
  <c r="C25" i="45"/>
  <c r="C24" i="45"/>
  <c r="C23" i="45"/>
  <c r="C22" i="45"/>
  <c r="C21" i="45"/>
  <c r="C20" i="45"/>
  <c r="C19" i="45"/>
  <c r="C17" i="45"/>
  <c r="E119" i="44"/>
  <c r="F119" i="44"/>
  <c r="C41" i="44"/>
  <c r="C42" i="44"/>
  <c r="C43" i="44"/>
  <c r="C13" i="43"/>
  <c r="C22" i="43" s="1"/>
  <c r="C15" i="43"/>
  <c r="E118" i="44"/>
  <c r="F118" i="44"/>
  <c r="D118" i="44"/>
  <c r="C118" i="44" s="1"/>
  <c r="C40" i="44"/>
  <c r="C32" i="44"/>
  <c r="C24" i="44"/>
  <c r="C31" i="44"/>
  <c r="C48" i="44"/>
  <c r="C26" i="44"/>
  <c r="C39" i="44"/>
  <c r="C90" i="44"/>
  <c r="C95" i="44"/>
  <c r="C96" i="44"/>
  <c r="C97" i="44"/>
  <c r="C98" i="44"/>
  <c r="C99" i="44"/>
  <c r="C100" i="44"/>
  <c r="C101" i="44"/>
  <c r="C102" i="44"/>
  <c r="C103" i="44"/>
  <c r="C85" i="44"/>
  <c r="E115" i="44"/>
  <c r="C110" i="44"/>
  <c r="C53" i="44"/>
  <c r="C54" i="44"/>
  <c r="C16" i="44"/>
  <c r="C15" i="44"/>
  <c r="C109" i="44"/>
  <c r="C107" i="44"/>
  <c r="C106" i="44"/>
  <c r="C105" i="44"/>
  <c r="C94" i="44"/>
  <c r="C93" i="44"/>
  <c r="C92" i="44"/>
  <c r="C91" i="44"/>
  <c r="C89" i="44"/>
  <c r="C88" i="44"/>
  <c r="C87" i="44"/>
  <c r="C86" i="44"/>
  <c r="C84" i="44"/>
  <c r="C83" i="44"/>
  <c r="C82" i="44"/>
  <c r="C79" i="44"/>
  <c r="C78" i="44"/>
  <c r="C74" i="44"/>
  <c r="C71" i="44"/>
  <c r="C68" i="44"/>
  <c r="C65" i="44"/>
  <c r="C62" i="44"/>
  <c r="C61" i="44"/>
  <c r="C57" i="44"/>
  <c r="C52" i="44"/>
  <c r="C51" i="44"/>
  <c r="C38" i="44"/>
  <c r="C37" i="44"/>
  <c r="C34" i="44"/>
  <c r="C30" i="44"/>
  <c r="C29" i="44"/>
  <c r="C28" i="44"/>
  <c r="C27" i="44"/>
  <c r="C25" i="44"/>
  <c r="C23" i="44"/>
  <c r="C20" i="44"/>
  <c r="C19" i="44"/>
  <c r="D114" i="44"/>
  <c r="D117" i="44"/>
  <c r="F117" i="44"/>
  <c r="D116" i="44"/>
  <c r="C116" i="44" s="1"/>
  <c r="E116" i="44"/>
  <c r="F116" i="44"/>
  <c r="E114" i="44"/>
  <c r="C50" i="44"/>
  <c r="C18" i="44"/>
  <c r="C67" i="44"/>
  <c r="C63" i="44"/>
  <c r="C21" i="44"/>
  <c r="C104" i="44"/>
  <c r="C36" i="44"/>
  <c r="C60" i="44"/>
  <c r="C117" i="44"/>
  <c r="C76" i="44" l="1"/>
  <c r="D75" i="44"/>
  <c r="C75" i="44" s="1"/>
  <c r="C115" i="44"/>
  <c r="C66" i="44"/>
  <c r="C59" i="44"/>
  <c r="D58" i="44"/>
  <c r="C58" i="44" s="1"/>
  <c r="E43" i="45"/>
  <c r="F114" i="44"/>
  <c r="C114" i="44" s="1"/>
  <c r="D43" i="45"/>
  <c r="C43" i="45" s="1"/>
  <c r="D17" i="44"/>
  <c r="C108" i="44"/>
  <c r="C77" i="44"/>
  <c r="F35" i="44"/>
  <c r="F17" i="44" s="1"/>
  <c r="F111" i="44" s="1"/>
  <c r="E35" i="44"/>
  <c r="E17" i="44" s="1"/>
  <c r="E111" i="44" s="1"/>
  <c r="F113" i="44"/>
  <c r="E117" i="44"/>
  <c r="D35" i="44"/>
  <c r="D113" i="44"/>
  <c r="C113" i="44" s="1"/>
  <c r="D80" i="44"/>
  <c r="D111" i="44" s="1"/>
  <c r="C111" i="44" s="1"/>
  <c r="C81" i="44"/>
  <c r="C17" i="44" l="1"/>
  <c r="C35" i="44"/>
  <c r="C80" i="44"/>
</calcChain>
</file>

<file path=xl/sharedStrings.xml><?xml version="1.0" encoding="utf-8"?>
<sst xmlns="http://schemas.openxmlformats.org/spreadsheetml/2006/main" count="316" uniqueCount="236">
  <si>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</si>
  <si>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</si>
  <si>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</si>
  <si>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</si>
  <si>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</si>
  <si>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</si>
  <si>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</si>
  <si>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</si>
  <si>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</si>
  <si>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</si>
  <si>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</si>
  <si>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>Pajamų pavadinimas</t>
  </si>
  <si>
    <t>Savivaldybės administracijos direktorius</t>
  </si>
  <si>
    <t>2</t>
  </si>
  <si>
    <t xml:space="preserve">                           patikslinimas (padidinimas, - sumažinimas)</t>
  </si>
  <si>
    <t>iš jų:</t>
  </si>
  <si>
    <t>Iš viso:</t>
  </si>
  <si>
    <t>1.1</t>
  </si>
  <si>
    <t xml:space="preserve">                                  patikslinimas  (padidinimas, - sumažinimas)</t>
  </si>
  <si>
    <t>Simono Daukanto progimnazija</t>
  </si>
  <si>
    <t>(tūkst. Eur)</t>
  </si>
  <si>
    <t xml:space="preserve">                  2018 metų Kretingos rajono savivaldybės biudžeto asignavimų </t>
  </si>
  <si>
    <t>Seniūnijų programa (Nr. 02)</t>
  </si>
  <si>
    <t>2.1</t>
  </si>
  <si>
    <t>2.1.1</t>
  </si>
  <si>
    <t>Speciali tikslinė dotacija valstybinėms (perduotoms savivaldybėms) funkcijoms atlikti, iš jų:</t>
  </si>
  <si>
    <t xml:space="preserve">            2018 metų Kretingos rajono savivaldybės biudžeto pajamų</t>
  </si>
  <si>
    <t xml:space="preserve">                                                                  Kretingos rajono savivaldybės tarybos</t>
  </si>
  <si>
    <t xml:space="preserve">                                                                  1 priedas</t>
  </si>
  <si>
    <t>Speciali tikslinė dotacija valstybinėms (perduotoms savivaldybėms) funkcijoms atlikti</t>
  </si>
  <si>
    <t>Salantų gimnazija</t>
  </si>
  <si>
    <t>Bendroji programa (Nr. 01)</t>
  </si>
  <si>
    <t>Ekonomikos ir biudžeto skyrius (asignavimų valdytojas-Savivaldybės administracijos direktorius)</t>
  </si>
  <si>
    <t>Speciali tikslinė dotacija mokymo reikmėms finansuoti, iš jų:</t>
  </si>
  <si>
    <t>Jurgio Pabrėžos universitetinė gimnazija</t>
  </si>
  <si>
    <t>Darbėnų gimnazija</t>
  </si>
  <si>
    <t>Kartenos  mokykla-daugiafunkcis centras</t>
  </si>
  <si>
    <t xml:space="preserve">Baublių mokykla-daugiafunkcis centras </t>
  </si>
  <si>
    <t>Kūlupėnų Motiejaus Valančiaus pagrindinė mokykla</t>
  </si>
  <si>
    <t>Kurmaičių pradinė mokykla</t>
  </si>
  <si>
    <t>Rūdaičių mokykla</t>
  </si>
  <si>
    <t xml:space="preserve">Speciali tikslinė dotacija mokymo reikmėms finansuoti </t>
  </si>
  <si>
    <t>Savarankiškoms funkcijoms vykdyti, iš jų:</t>
  </si>
  <si>
    <t>Kretingos sporto mokykla</t>
  </si>
  <si>
    <t>3</t>
  </si>
  <si>
    <t>3.1</t>
  </si>
  <si>
    <t xml:space="preserve">                                                                       2 priedas</t>
  </si>
  <si>
    <t>Socialinės paramos programa (Nr. 09)</t>
  </si>
  <si>
    <t>Įstaigos pajamos, skirtos veiklos išlaidoms, iš jų:</t>
  </si>
  <si>
    <t xml:space="preserve">   socialinėms paslaugoms</t>
  </si>
  <si>
    <t>įmokos už išlaikymą švietimo, socialinės apsaugos ir kitose įstaigose</t>
  </si>
  <si>
    <t xml:space="preserve">pajamos už prekes ir paslaugas </t>
  </si>
  <si>
    <t>Savivaldybės biudžetinių įstaigų pajamos (Grūšlaukės mokykla-daugiafunkcis centras)</t>
  </si>
  <si>
    <t xml:space="preserve">   socialinių darbuotojų darbo užmokesčiui padidinti</t>
  </si>
  <si>
    <t>Kretingos meno mokykla</t>
  </si>
  <si>
    <t>Salantų meno mokykla</t>
  </si>
  <si>
    <t>Valstybės biudžeto lėšos mokytojų, dirbančių pagal neformaliojo vaikų švietimo (išskyrus ikimokyklinio ir priešmokyklinio ugdymo) programas savivaldybių mokyklose, kurios yra priskirtos LR švietimo įstatymo 41 straipsnio 13 dalies 2 punkte nurodytoms mokyklų grupėms ir kurių teisinė forma yra biudžetinė įstaiga, darbo apmokėjimui 2018 metais</t>
  </si>
  <si>
    <t>Strateginio planavimo ir investicijų programa (Nr. 04)</t>
  </si>
  <si>
    <t>Valstybės investicijų programoje investiciniams projektams vykdyti, iš jų:</t>
  </si>
  <si>
    <t>Valstybės investicijų programoje investiciniams projektams vykdyti</t>
  </si>
  <si>
    <t>2.2</t>
  </si>
  <si>
    <t>4</t>
  </si>
  <si>
    <t>Įstaigos pajamos, skirtos veiklos išlaidoms</t>
  </si>
  <si>
    <t>Valstybės biudžeto lėšos neformaliojo švietimo įstaigų  pedagogų darbo apmokėjimui, iš jų:</t>
  </si>
  <si>
    <t>Valstybės biudžeto lėšos neformaliojo švietimo įstaigų  pedagogų darbo apmokėjimui</t>
  </si>
  <si>
    <t>Kretingos socialinių paslaugų centras</t>
  </si>
  <si>
    <t>Administracijos veiklos išlaidos</t>
  </si>
  <si>
    <t>Tarybos veiklos išlaidos</t>
  </si>
  <si>
    <t>Seniūnijų  veiklos išlaidos, iš jų:</t>
  </si>
  <si>
    <t>Žemės ūkio programa (Nr. 03)</t>
  </si>
  <si>
    <t>Savarankiškoms funkcijoms vykdyti</t>
  </si>
  <si>
    <t xml:space="preserve">  socialinėms paslaugoms</t>
  </si>
  <si>
    <t xml:space="preserve">Kretingos rajono savivaldybės visuomenės sveikatos biuras </t>
  </si>
  <si>
    <t>Sveikatos apsaugos programa (Nr. 06)</t>
  </si>
  <si>
    <t xml:space="preserve">Kretingos rajono savivaldybės priešgaisrinė tarnyba </t>
  </si>
  <si>
    <t>Kultūros programa (Nr. 07)</t>
  </si>
  <si>
    <t>M. Valančiaus viešoji biblioteka</t>
  </si>
  <si>
    <t xml:space="preserve">Kretingos muziejus </t>
  </si>
  <si>
    <t xml:space="preserve">Vyskupo Motiejaus Valančiaus gimtinės muziejus </t>
  </si>
  <si>
    <t xml:space="preserve">Salantų kultūros centras </t>
  </si>
  <si>
    <t>Grūšlaukės mokykla-daugiafunkcis centras</t>
  </si>
  <si>
    <t>Jokūbavo Aleksandro Stulginskio mokykla-daugiafunkcis centras</t>
  </si>
  <si>
    <t xml:space="preserve">                  2018 metų Kretingos rajono savivaldybės specialiosios tikslinės dotacijos</t>
  </si>
  <si>
    <t xml:space="preserve">                                              mokymo reikmėms patikslinimas  (padidinimas, - sumažinimas)</t>
  </si>
  <si>
    <t xml:space="preserve">Savivaldybės kontrolės ir audito tarnyba </t>
  </si>
  <si>
    <t>Savivaldybės kontrolės ir audito tarnybos veiklos išlaidos</t>
  </si>
  <si>
    <t>2.1.2</t>
  </si>
  <si>
    <t>2.2.1</t>
  </si>
  <si>
    <t>Architektūros ir teritorijų planavimo programa (Nr.12)</t>
  </si>
  <si>
    <t>Marijono Daujoto progimnazija</t>
  </si>
  <si>
    <t>Darbėnų gimanzija</t>
  </si>
  <si>
    <t>Vydmantų gimnazija</t>
  </si>
  <si>
    <t>Kartenos mokykla-daugiafunkcis centras</t>
  </si>
  <si>
    <t>Kretingos Marijos Tiškevičiūtės mokykla</t>
  </si>
  <si>
    <t>Kretingos lopšelis-darželis "Ąžuoliukas"</t>
  </si>
  <si>
    <t>Kretingos mokykla-darželis "Žibutė"</t>
  </si>
  <si>
    <t>Kretingos lopšelis-darželis "Pasaka"</t>
  </si>
  <si>
    <t>Kretingos lopšelis-darželis "Eglutė"</t>
  </si>
  <si>
    <t>Vydmantų lopšelis-darželis "Pasagėlė"</t>
  </si>
  <si>
    <t>Kretingos lopšelis-darželis "Žilvitis"</t>
  </si>
  <si>
    <t>Salantų lopšelis-darželis "Rasa"</t>
  </si>
  <si>
    <t>Kretingos rajono švietimo centras</t>
  </si>
  <si>
    <t>2.2.1.1</t>
  </si>
  <si>
    <t>2.2.1.2</t>
  </si>
  <si>
    <t>2.2.1.3</t>
  </si>
  <si>
    <t>2.2.1.4</t>
  </si>
  <si>
    <t>2.2.1.5</t>
  </si>
  <si>
    <t>2.2.1.6</t>
  </si>
  <si>
    <t>2.3</t>
  </si>
  <si>
    <t>2.3.1</t>
  </si>
  <si>
    <t>2.4</t>
  </si>
  <si>
    <t>2.4.1</t>
  </si>
  <si>
    <t>2.4.1.1</t>
  </si>
  <si>
    <t>2.4.1.2</t>
  </si>
  <si>
    <t xml:space="preserve">  Kretingos rajono Salantų gimnazijos pastato rekonstravimas</t>
  </si>
  <si>
    <t xml:space="preserve">  Kretingos rajono savivaldybės M. Valančiaus viešosios bibliotekos pastato statyba</t>
  </si>
  <si>
    <t xml:space="preserve"> Darbėnų seniūnija</t>
  </si>
  <si>
    <t xml:space="preserve"> Kretingos seniūnija</t>
  </si>
  <si>
    <t xml:space="preserve"> Kūlupėnų seniūnija</t>
  </si>
  <si>
    <t xml:space="preserve"> Žalgirio seniūnija</t>
  </si>
  <si>
    <t xml:space="preserve"> Salantų m. seniūnija</t>
  </si>
  <si>
    <t xml:space="preserve"> Vydmantų seniūnija</t>
  </si>
  <si>
    <t>2.4.2</t>
  </si>
  <si>
    <t xml:space="preserve"> </t>
  </si>
  <si>
    <t xml:space="preserve"> Kartenos seniūnija</t>
  </si>
  <si>
    <t>2.2.1.7</t>
  </si>
  <si>
    <t>2.2.1.8</t>
  </si>
  <si>
    <t xml:space="preserve"> Kretingos m. seniūnija</t>
  </si>
  <si>
    <t xml:space="preserve"> Imbarės seniūnija</t>
  </si>
  <si>
    <t>2.2.1.9</t>
  </si>
  <si>
    <t>Europos Sąjungos finansinės paramos lėšos</t>
  </si>
  <si>
    <t>2.4.3</t>
  </si>
  <si>
    <t>5</t>
  </si>
  <si>
    <t>2.2.2</t>
  </si>
  <si>
    <t>2.5</t>
  </si>
  <si>
    <t>2.5.1</t>
  </si>
  <si>
    <t>2.6</t>
  </si>
  <si>
    <t>2.6.1</t>
  </si>
  <si>
    <t>2.7</t>
  </si>
  <si>
    <t>2.7.1</t>
  </si>
  <si>
    <t>3.1.1</t>
  </si>
  <si>
    <t>4.1</t>
  </si>
  <si>
    <t>4.1.1</t>
  </si>
  <si>
    <t>4.1.1.1</t>
  </si>
  <si>
    <t>4.1.1.2</t>
  </si>
  <si>
    <t xml:space="preserve">  mokinių visuomenės sveikatos priežiūros užtikrinimas</t>
  </si>
  <si>
    <t xml:space="preserve">  visuomenės sveikatos stebėsenos ir stiprinimo užtikrinimas</t>
  </si>
  <si>
    <t>5.1</t>
  </si>
  <si>
    <t>5.1.1</t>
  </si>
  <si>
    <t>6</t>
  </si>
  <si>
    <t>6.1</t>
  </si>
  <si>
    <t>6.1.1</t>
  </si>
  <si>
    <t>7</t>
  </si>
  <si>
    <t>7.1</t>
  </si>
  <si>
    <t>7.1.1</t>
  </si>
  <si>
    <t>8</t>
  </si>
  <si>
    <t>8.1</t>
  </si>
  <si>
    <t>8.1.1</t>
  </si>
  <si>
    <t>9</t>
  </si>
  <si>
    <t>9.1</t>
  </si>
  <si>
    <t>9.1.1</t>
  </si>
  <si>
    <t>9.1.1.1</t>
  </si>
  <si>
    <t>9.1.2</t>
  </si>
  <si>
    <t>10</t>
  </si>
  <si>
    <t>10.1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</si>
  <si>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</si>
  <si>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</si>
  <si>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</si>
  <si>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</si>
  <si>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</si>
  <si>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</si>
  <si>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</si>
  <si>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</si>
  <si>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</si>
  <si>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10.1.10</t>
  </si>
  <si>
    <t>10.1.11</t>
  </si>
  <si>
    <t>10.1.12</t>
  </si>
  <si>
    <t>10.1.13</t>
  </si>
  <si>
    <t>10.1.14</t>
  </si>
  <si>
    <t>10.1.15</t>
  </si>
  <si>
    <t>10.1.16</t>
  </si>
  <si>
    <t>10.1.17</t>
  </si>
  <si>
    <t>10.1.18</t>
  </si>
  <si>
    <t>10.1.19</t>
  </si>
  <si>
    <t>10.1.20</t>
  </si>
  <si>
    <t>10.1.21</t>
  </si>
  <si>
    <t>10.1.22</t>
  </si>
  <si>
    <t>10.2</t>
  </si>
  <si>
    <t>10.2.1</t>
  </si>
  <si>
    <t>10.2.2</t>
  </si>
  <si>
    <t>10.2.3</t>
  </si>
  <si>
    <t>10.3</t>
  </si>
  <si>
    <t>10.3.1</t>
  </si>
  <si>
    <t>10.3.2</t>
  </si>
  <si>
    <t>1.1.1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</si>
  <si>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</si>
  <si>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</si>
  <si>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</si>
  <si>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</si>
  <si>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</si>
  <si>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</si>
  <si>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</si>
  <si>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</si>
  <si>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</si>
  <si>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</si>
  <si>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</si>
  <si>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</si>
  <si>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</si>
  <si>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</si>
  <si>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</si>
  <si>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</si>
  <si>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</si>
  <si>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</si>
  <si>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 xml:space="preserve">Iš viso </t>
  </si>
  <si>
    <t>2.4.4</t>
  </si>
  <si>
    <t>Valstybės biudžeto dotacija nuosavam lėšų indėliui bendrai iš ES struktūrinių fondų lėšų finansuojamiems projektams finansuoti, iš jų:</t>
  </si>
  <si>
    <t>2.4.4.1</t>
  </si>
  <si>
    <t>2.4.4.2</t>
  </si>
  <si>
    <t xml:space="preserve">  Ikimokyklinio ugdymo prieinamumo didinimas Kretingos lopšelyje-darželyje "Ąžuoliukas|"</t>
  </si>
  <si>
    <t xml:space="preserve">  Kretingos rajono savivaldybės kraštovaizdžio būklės gerinimas</t>
  </si>
  <si>
    <t>Valstybės biudžeto dotacija nuosavam lėšų indėliui bendrai iš ES struktūrinių fondų lėšų finansuojamiems projektams finansuoti</t>
  </si>
  <si>
    <t>Viešoji įstaiga Pranciškonų gimnazija (asignavimų valdytojas-Savivaldybės administracijos direktorius)</t>
  </si>
  <si>
    <t>2.1.21</t>
  </si>
  <si>
    <t>2.1.22</t>
  </si>
  <si>
    <t>2.1.23</t>
  </si>
  <si>
    <t>Vietinio ūkio ir turto valdymo programa (Nr. 05)</t>
  </si>
  <si>
    <t>Biudžeto apyvartinių lėšų likutis, skirtas  Kretingos sporto komplekso statybai</t>
  </si>
  <si>
    <t>2.4.5</t>
  </si>
  <si>
    <t>2.7.1.1</t>
  </si>
  <si>
    <t>2.7.2</t>
  </si>
  <si>
    <t>2.8</t>
  </si>
  <si>
    <t>2.8.1</t>
  </si>
  <si>
    <t xml:space="preserve">Biudžeto apyvartinių lėšų likutis, skirtas  kreditiniams įsiskolinimams dengti (lengvatinis keleivių vežimas (kompensacija už socialiai remtinų asmenų, moksleivių pervežimus, nuostolius maršrutuose)   </t>
  </si>
  <si>
    <t xml:space="preserve">                                                                       3 priedas</t>
  </si>
  <si>
    <t xml:space="preserve">                                                                  2018 m. lapkričio 29 d. sprendimo Nr. T2-292</t>
  </si>
  <si>
    <t xml:space="preserve">                                                                       2018 m.  lapkričio 29 d. sprendimo Nr. T2-292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</si>
</sst>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2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10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i/>
      <sz val="11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7" fillId="0" borderId="0" applyNumberFormat="0"/>
    <xf numFmtId="0" fontId="18" fillId="0" borderId="0"/>
  </cellStyleXfs>
  <cellXfs count="17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/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0" fontId="12" fillId="0" borderId="5" xfId="0" applyFont="1" applyBorder="1" applyAlignment="1">
      <alignment horizontal="left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0" fontId="11" fillId="0" borderId="1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49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top" wrapText="1"/>
    </xf>
    <xf numFmtId="0" fontId="4" fillId="0" borderId="0" xfId="0" applyFont="1"/>
    <xf numFmtId="0" fontId="12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/>
    </xf>
    <xf numFmtId="0" fontId="9" fillId="0" borderId="2" xfId="0" applyFont="1" applyBorder="1"/>
    <xf numFmtId="164" fontId="9" fillId="0" borderId="0" xfId="0" applyNumberFormat="1" applyFont="1" applyBorder="1" applyAlignment="1">
      <alignment horizontal="center" vertical="center" wrapText="1"/>
    </xf>
    <xf numFmtId="0" fontId="13" fillId="3" borderId="0" xfId="0" applyFont="1" applyFill="1"/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5" fillId="0" borderId="5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0" fillId="0" borderId="7" xfId="0" applyBorder="1"/>
    <xf numFmtId="49" fontId="12" fillId="0" borderId="1" xfId="0" applyNumberFormat="1" applyFont="1" applyBorder="1" applyAlignment="1">
      <alignment horizontal="center" vertical="top" wrapText="1"/>
    </xf>
    <xf numFmtId="0" fontId="15" fillId="2" borderId="5" xfId="0" applyFont="1" applyFill="1" applyBorder="1" applyAlignment="1">
      <alignment wrapText="1"/>
    </xf>
    <xf numFmtId="165" fontId="16" fillId="3" borderId="0" xfId="0" applyNumberFormat="1" applyFont="1" applyFill="1"/>
    <xf numFmtId="0" fontId="15" fillId="0" borderId="5" xfId="0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0" fontId="9" fillId="2" borderId="5" xfId="0" applyFont="1" applyFill="1" applyBorder="1" applyAlignment="1">
      <alignment wrapText="1"/>
    </xf>
    <xf numFmtId="0" fontId="15" fillId="0" borderId="5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horizont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wrapText="1"/>
    </xf>
    <xf numFmtId="165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top"/>
    </xf>
    <xf numFmtId="164" fontId="9" fillId="0" borderId="4" xfId="0" applyNumberFormat="1" applyFont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 indent="1"/>
    </xf>
    <xf numFmtId="49" fontId="20" fillId="0" borderId="1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left" wrapText="1"/>
    </xf>
    <xf numFmtId="164" fontId="15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wrapText="1"/>
    </xf>
    <xf numFmtId="0" fontId="0" fillId="0" borderId="5" xfId="0" applyBorder="1"/>
    <xf numFmtId="0" fontId="16" fillId="3" borderId="0" xfId="0" applyFont="1" applyFill="1"/>
    <xf numFmtId="0" fontId="12" fillId="0" borderId="5" xfId="0" applyFont="1" applyBorder="1" applyAlignment="1">
      <alignment wrapText="1"/>
    </xf>
    <xf numFmtId="0" fontId="9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6" xfId="0" applyFont="1" applyBorder="1" applyAlignment="1">
      <alignment wrapText="1"/>
    </xf>
    <xf numFmtId="164" fontId="13" fillId="3" borderId="0" xfId="0" applyNumberFormat="1" applyFont="1" applyFill="1" applyAlignment="1">
      <alignment horizontal="left"/>
    </xf>
    <xf numFmtId="2" fontId="0" fillId="0" borderId="0" xfId="0" applyNumberFormat="1"/>
    <xf numFmtId="0" fontId="0" fillId="3" borderId="0" xfId="0" applyFill="1" applyAlignment="1">
      <alignment horizontal="right"/>
    </xf>
    <xf numFmtId="165" fontId="12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wrapText="1"/>
    </xf>
    <xf numFmtId="165" fontId="12" fillId="0" borderId="5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 wrapText="1"/>
    </xf>
    <xf numFmtId="165" fontId="12" fillId="0" borderId="3" xfId="0" applyNumberFormat="1" applyFont="1" applyBorder="1" applyAlignment="1">
      <alignment horizontal="center" wrapText="1"/>
    </xf>
    <xf numFmtId="165" fontId="9" fillId="0" borderId="5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left"/>
    </xf>
    <xf numFmtId="2" fontId="1" fillId="3" borderId="0" xfId="0" applyNumberFormat="1" applyFont="1" applyFill="1" applyAlignment="1">
      <alignment horizontal="left"/>
    </xf>
    <xf numFmtId="49" fontId="9" fillId="0" borderId="0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wrapText="1"/>
    </xf>
    <xf numFmtId="0" fontId="15" fillId="2" borderId="3" xfId="0" applyFont="1" applyFill="1" applyBorder="1" applyAlignment="1">
      <alignment wrapText="1"/>
    </xf>
    <xf numFmtId="2" fontId="9" fillId="0" borderId="5" xfId="0" applyNumberFormat="1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2" fontId="15" fillId="0" borderId="1" xfId="0" applyNumberFormat="1" applyFont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left"/>
    </xf>
    <xf numFmtId="164" fontId="21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0" borderId="0" xfId="0" applyFont="1" applyBorder="1"/>
    <xf numFmtId="2" fontId="1" fillId="0" borderId="0" xfId="0" applyNumberFormat="1" applyFont="1" applyAlignment="1">
      <alignment horizontal="left"/>
    </xf>
    <xf numFmtId="0" fontId="1" fillId="0" borderId="7" xfId="0" applyFont="1" applyBorder="1"/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4">
    <cellStyle name="Įprastas" xfId="0" builtinId="0"/>
    <cellStyle name="Įprastas 2" xfId="1" xr:uid="{00000000-0005-0000-0000-000001000000}"/>
    <cellStyle name="Normal_Sheet1" xfId="2" xr:uid="{00000000-0005-0000-0000-000002000000}"/>
    <cellStyle name="Paprastas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6"/>
  <sheetViews>
    <sheetView topLeftCell="A16" zoomScale="110" zoomScaleNormal="110" workbookViewId="0">
      <selection activeCell="B2" sqref="B2"/>
    </sheetView>
  </sheetViews>
  <sheetFormatPr defaultRowHeight="12.75" x14ac:dyDescent="0.2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 x14ac:dyDescent="0.25">
      <c r="A1" s="6"/>
      <c r="B1" s="6" t="s">
        <v>27</v>
      </c>
      <c r="C1" s="6"/>
    </row>
    <row r="2" spans="1:12" ht="15.75" x14ac:dyDescent="0.25">
      <c r="A2" s="6"/>
      <c r="B2" s="6" t="s">
        <v>234</v>
      </c>
      <c r="C2" s="6"/>
    </row>
    <row r="3" spans="1:12" ht="15.75" x14ac:dyDescent="0.25">
      <c r="A3" s="6"/>
      <c r="B3" s="6" t="s">
        <v>28</v>
      </c>
      <c r="C3" s="6"/>
    </row>
    <row r="4" spans="1:12" ht="15.75" x14ac:dyDescent="0.25">
      <c r="A4" s="6"/>
      <c r="B4" s="6"/>
      <c r="C4" s="6"/>
    </row>
    <row r="5" spans="1:12" ht="15.75" x14ac:dyDescent="0.25">
      <c r="A5" s="6"/>
      <c r="B5" s="5"/>
      <c r="C5" s="5"/>
      <c r="D5" s="3"/>
      <c r="E5" s="3"/>
      <c r="F5" s="1"/>
    </row>
    <row r="6" spans="1:12" ht="15.75" x14ac:dyDescent="0.25">
      <c r="A6" s="6"/>
      <c r="B6" s="5" t="s">
        <v>26</v>
      </c>
      <c r="C6" s="5"/>
      <c r="E6" s="2"/>
      <c r="F6" s="7"/>
    </row>
    <row r="7" spans="1:12" ht="15.75" x14ac:dyDescent="0.25">
      <c r="A7" s="6"/>
      <c r="B7" s="5" t="s">
        <v>14</v>
      </c>
      <c r="C7" s="5"/>
      <c r="D7" s="15"/>
      <c r="E7" s="15"/>
      <c r="F7" s="15"/>
    </row>
    <row r="8" spans="1:12" ht="15.75" x14ac:dyDescent="0.25">
      <c r="A8" s="6"/>
      <c r="B8" s="5"/>
      <c r="C8" s="5"/>
      <c r="D8" s="165"/>
      <c r="E8" s="166"/>
      <c r="F8" s="167"/>
    </row>
    <row r="9" spans="1:12" ht="12.75" customHeight="1" x14ac:dyDescent="0.25">
      <c r="A9" s="6"/>
      <c r="B9" s="5"/>
      <c r="C9" s="5"/>
      <c r="D9" s="167"/>
      <c r="E9" s="167"/>
      <c r="F9" s="167"/>
      <c r="G9" s="9"/>
      <c r="H9" s="9"/>
    </row>
    <row r="10" spans="1:12" ht="14.25" customHeight="1" x14ac:dyDescent="0.25">
      <c r="A10" s="14"/>
      <c r="B10" s="14"/>
      <c r="C10" s="61" t="s">
        <v>20</v>
      </c>
      <c r="D10" s="167"/>
      <c r="E10" s="167"/>
      <c r="F10" s="167"/>
      <c r="G10" s="9"/>
      <c r="H10" s="9"/>
    </row>
    <row r="11" spans="1:12" ht="31.5" x14ac:dyDescent="0.2">
      <c r="A11" s="62" t="s">
        <v>5</v>
      </c>
      <c r="B11" s="55" t="s">
        <v>11</v>
      </c>
      <c r="C11" s="55" t="s">
        <v>0</v>
      </c>
      <c r="D11" s="167"/>
      <c r="E11" s="167"/>
      <c r="F11" s="167"/>
      <c r="G11" s="9"/>
      <c r="H11" s="9"/>
    </row>
    <row r="12" spans="1:12" ht="15" customHeight="1" x14ac:dyDescent="0.25">
      <c r="A12" s="105" t="s">
        <v>10</v>
      </c>
      <c r="B12" s="106">
        <v>2</v>
      </c>
      <c r="C12" s="107">
        <v>3</v>
      </c>
      <c r="D12" s="16"/>
      <c r="E12" s="16"/>
      <c r="F12" s="16"/>
      <c r="G12" s="9"/>
      <c r="H12" s="9"/>
    </row>
    <row r="13" spans="1:12" ht="33.75" customHeight="1" x14ac:dyDescent="0.25">
      <c r="A13" s="115" t="s">
        <v>10</v>
      </c>
      <c r="B13" s="64" t="s">
        <v>25</v>
      </c>
      <c r="C13" s="116">
        <f>C14</f>
        <v>28.3</v>
      </c>
      <c r="D13" s="16"/>
      <c r="E13" s="16"/>
      <c r="F13" s="23"/>
      <c r="G13" s="57"/>
      <c r="H13" s="9"/>
    </row>
    <row r="14" spans="1:12" ht="15.75" x14ac:dyDescent="0.25">
      <c r="A14" s="115" t="s">
        <v>17</v>
      </c>
      <c r="B14" s="64" t="s">
        <v>49</v>
      </c>
      <c r="C14" s="116">
        <v>28.3</v>
      </c>
      <c r="D14" s="16"/>
      <c r="E14" s="23"/>
      <c r="F14" s="23"/>
      <c r="G14" s="57"/>
      <c r="H14" s="57"/>
      <c r="J14" s="56"/>
      <c r="L14" s="84"/>
    </row>
    <row r="15" spans="1:12" ht="31.5" x14ac:dyDescent="0.25">
      <c r="A15" s="115" t="s">
        <v>13</v>
      </c>
      <c r="B15" s="64" t="s">
        <v>52</v>
      </c>
      <c r="C15" s="116">
        <f>C16+C17</f>
        <v>1.2</v>
      </c>
      <c r="D15" s="16"/>
      <c r="E15" s="23"/>
      <c r="F15" s="23"/>
      <c r="G15" s="57"/>
      <c r="H15" s="57"/>
      <c r="J15" s="56"/>
    </row>
    <row r="16" spans="1:12" ht="15.75" x14ac:dyDescent="0.25">
      <c r="A16" s="115" t="s">
        <v>23</v>
      </c>
      <c r="B16" s="118" t="s">
        <v>50</v>
      </c>
      <c r="C16" s="116">
        <v>0.9</v>
      </c>
      <c r="D16" s="16"/>
      <c r="E16" s="23"/>
      <c r="F16" s="23"/>
      <c r="G16" s="57"/>
      <c r="H16" s="57"/>
      <c r="J16" s="56"/>
    </row>
    <row r="17" spans="1:10" ht="16.5" customHeight="1" x14ac:dyDescent="0.25">
      <c r="A17" s="115" t="s">
        <v>60</v>
      </c>
      <c r="B17" s="118" t="s">
        <v>51</v>
      </c>
      <c r="C17" s="116">
        <v>0.3</v>
      </c>
      <c r="D17" s="16"/>
      <c r="E17" s="18"/>
      <c r="F17" s="23"/>
      <c r="G17" s="57"/>
      <c r="H17" s="57"/>
      <c r="J17" s="56"/>
    </row>
    <row r="18" spans="1:10" ht="79.5" customHeight="1" x14ac:dyDescent="0.25">
      <c r="A18" s="63" t="s">
        <v>44</v>
      </c>
      <c r="B18" s="120" t="s">
        <v>56</v>
      </c>
      <c r="C18" s="116">
        <v>15.1</v>
      </c>
      <c r="D18" s="56"/>
      <c r="E18" s="23"/>
      <c r="F18" s="18"/>
      <c r="G18" s="57"/>
      <c r="H18" s="57"/>
      <c r="J18" s="56"/>
    </row>
    <row r="19" spans="1:10" ht="18" customHeight="1" x14ac:dyDescent="0.25">
      <c r="A19" s="63" t="s">
        <v>61</v>
      </c>
      <c r="B19" s="64" t="s">
        <v>59</v>
      </c>
      <c r="C19" s="116">
        <v>588</v>
      </c>
      <c r="D19" s="56"/>
      <c r="E19" s="23"/>
      <c r="F19" s="23"/>
      <c r="G19" s="57"/>
      <c r="H19" s="141" t="s">
        <v>123</v>
      </c>
      <c r="J19" s="56"/>
    </row>
    <row r="20" spans="1:10" ht="15.75" x14ac:dyDescent="0.25">
      <c r="A20" s="63" t="s">
        <v>132</v>
      </c>
      <c r="B20" s="143" t="s">
        <v>130</v>
      </c>
      <c r="C20" s="116">
        <v>-1127.8</v>
      </c>
      <c r="D20" s="56"/>
      <c r="E20" s="18"/>
      <c r="F20" s="18"/>
      <c r="G20" s="57"/>
      <c r="H20" s="57"/>
      <c r="J20" s="56"/>
    </row>
    <row r="21" spans="1:10" ht="31.5" x14ac:dyDescent="0.25">
      <c r="A21" s="63" t="s">
        <v>149</v>
      </c>
      <c r="B21" s="64" t="s">
        <v>220</v>
      </c>
      <c r="C21" s="147">
        <v>1.7330000000000001</v>
      </c>
      <c r="D21" s="56"/>
      <c r="E21" s="18"/>
      <c r="F21" s="23"/>
      <c r="G21" s="57"/>
      <c r="H21" s="57"/>
      <c r="J21" s="56"/>
    </row>
    <row r="22" spans="1:10" ht="15.75" x14ac:dyDescent="0.25">
      <c r="A22" s="83"/>
      <c r="B22" s="65" t="s">
        <v>16</v>
      </c>
      <c r="C22" s="148">
        <f>C13+C15+C18+C19+C20+C21</f>
        <v>-493.46699999999993</v>
      </c>
      <c r="D22" s="18"/>
      <c r="E22" s="23"/>
      <c r="F22" s="18"/>
      <c r="G22" s="57"/>
      <c r="H22" s="57"/>
      <c r="J22" s="56"/>
    </row>
    <row r="23" spans="1:10" ht="15.75" x14ac:dyDescent="0.25">
      <c r="A23" s="6"/>
      <c r="B23" s="89"/>
      <c r="C23" s="6"/>
      <c r="D23" s="23"/>
      <c r="E23" s="18"/>
      <c r="F23" s="18"/>
      <c r="G23" s="57"/>
      <c r="H23" s="9"/>
      <c r="J23" s="56"/>
    </row>
    <row r="24" spans="1:10" ht="15.75" x14ac:dyDescent="0.25">
      <c r="A24" s="25"/>
      <c r="B24" s="37"/>
      <c r="C24" s="90"/>
      <c r="D24" s="23"/>
      <c r="E24" s="23"/>
      <c r="F24" s="23"/>
      <c r="G24" s="57"/>
      <c r="H24" s="9"/>
      <c r="J24" s="56"/>
    </row>
    <row r="25" spans="1:10" ht="15.75" x14ac:dyDescent="0.25">
      <c r="A25" s="152"/>
      <c r="B25" s="37"/>
      <c r="C25" s="90"/>
      <c r="D25" s="18"/>
      <c r="E25" s="23"/>
      <c r="F25" s="18"/>
      <c r="G25" s="9"/>
      <c r="H25" s="9"/>
      <c r="J25" s="56"/>
    </row>
    <row r="26" spans="1:10" ht="15.75" x14ac:dyDescent="0.25">
      <c r="A26" s="25"/>
      <c r="B26" s="37"/>
      <c r="C26" s="90"/>
      <c r="D26" s="23"/>
      <c r="E26" s="18"/>
      <c r="F26" s="23"/>
      <c r="G26" s="9"/>
      <c r="H26" s="9"/>
      <c r="J26" s="56"/>
    </row>
    <row r="27" spans="1:10" ht="13.9" customHeight="1" x14ac:dyDescent="0.2">
      <c r="A27" s="19"/>
      <c r="B27" s="27"/>
      <c r="C27" s="18"/>
      <c r="D27" s="18"/>
      <c r="E27" s="23"/>
      <c r="F27" s="18"/>
      <c r="G27" s="9"/>
      <c r="H27" s="9"/>
    </row>
    <row r="28" spans="1:10" ht="15" x14ac:dyDescent="0.25">
      <c r="A28" s="19"/>
      <c r="B28" s="24"/>
      <c r="C28" s="23"/>
      <c r="D28" s="23"/>
      <c r="E28" s="18"/>
      <c r="F28" s="18"/>
      <c r="G28" s="9"/>
      <c r="H28" s="9"/>
    </row>
    <row r="29" spans="1:10" ht="14.25" x14ac:dyDescent="0.2">
      <c r="A29" s="19"/>
      <c r="B29" s="29"/>
      <c r="C29" s="18"/>
      <c r="D29" s="18"/>
      <c r="E29" s="23"/>
      <c r="F29" s="23"/>
      <c r="G29" s="9"/>
      <c r="H29" s="9"/>
    </row>
    <row r="30" spans="1:10" ht="15" x14ac:dyDescent="0.25">
      <c r="A30" s="19"/>
      <c r="B30" s="26"/>
      <c r="C30" s="23"/>
      <c r="D30" s="23"/>
      <c r="E30" s="23"/>
      <c r="F30" s="23"/>
      <c r="G30" s="9"/>
      <c r="H30" s="9"/>
    </row>
    <row r="31" spans="1:10" ht="15.75" x14ac:dyDescent="0.2">
      <c r="A31" s="19"/>
      <c r="B31" s="22"/>
      <c r="C31" s="23"/>
      <c r="D31" s="34"/>
      <c r="E31" s="23"/>
      <c r="F31" s="23"/>
      <c r="G31" s="9"/>
      <c r="H31" s="32"/>
    </row>
    <row r="32" spans="1:10" ht="14.25" x14ac:dyDescent="0.2">
      <c r="A32" s="19"/>
      <c r="B32" s="30"/>
      <c r="C32" s="18"/>
      <c r="D32" s="18"/>
      <c r="E32" s="23"/>
      <c r="F32" s="23"/>
      <c r="G32" s="9"/>
      <c r="H32" s="9"/>
    </row>
    <row r="33" spans="1:8" ht="15" x14ac:dyDescent="0.25">
      <c r="A33" s="19"/>
      <c r="B33" s="24"/>
      <c r="C33" s="23"/>
      <c r="D33" s="23"/>
      <c r="E33" s="23"/>
      <c r="F33" s="23"/>
      <c r="G33" s="31"/>
      <c r="H33" s="9"/>
    </row>
    <row r="34" spans="1:8" ht="14.25" x14ac:dyDescent="0.2">
      <c r="A34" s="19"/>
      <c r="B34" s="20"/>
      <c r="C34" s="18"/>
      <c r="D34" s="18"/>
      <c r="E34" s="23"/>
      <c r="F34" s="23"/>
      <c r="G34" s="9"/>
      <c r="H34" s="9"/>
    </row>
    <row r="35" spans="1:8" ht="15" x14ac:dyDescent="0.25">
      <c r="A35" s="19"/>
      <c r="B35" s="26"/>
      <c r="C35" s="23"/>
      <c r="D35" s="23"/>
      <c r="E35" s="23"/>
      <c r="F35" s="23"/>
      <c r="G35" s="9"/>
      <c r="H35" s="9"/>
    </row>
    <row r="36" spans="1:8" ht="14.25" x14ac:dyDescent="0.2">
      <c r="A36" s="19"/>
      <c r="B36" s="20"/>
      <c r="C36" s="18"/>
      <c r="D36" s="23"/>
      <c r="E36" s="23"/>
      <c r="F36" s="23"/>
      <c r="G36" s="9"/>
      <c r="H36" s="9"/>
    </row>
    <row r="37" spans="1:8" ht="15" x14ac:dyDescent="0.25">
      <c r="A37" s="19"/>
      <c r="B37" s="24"/>
      <c r="C37" s="23"/>
      <c r="D37" s="23"/>
      <c r="E37" s="23"/>
      <c r="F37" s="28"/>
      <c r="G37" s="32"/>
      <c r="H37" s="9"/>
    </row>
    <row r="38" spans="1:8" ht="15" x14ac:dyDescent="0.2">
      <c r="A38" s="19"/>
      <c r="B38" s="33"/>
      <c r="C38" s="34"/>
      <c r="D38" s="23"/>
      <c r="E38" s="23"/>
      <c r="F38" s="23"/>
      <c r="G38" s="9"/>
      <c r="H38" s="9"/>
    </row>
    <row r="39" spans="1:8" ht="14.25" x14ac:dyDescent="0.2">
      <c r="A39" s="19"/>
      <c r="B39" s="35"/>
      <c r="C39" s="18"/>
      <c r="D39" s="23"/>
      <c r="E39" s="23"/>
      <c r="F39" s="23"/>
      <c r="G39" s="9"/>
      <c r="H39" s="9"/>
    </row>
    <row r="40" spans="1:8" ht="15" x14ac:dyDescent="0.25">
      <c r="A40" s="19"/>
      <c r="B40" s="24"/>
      <c r="C40" s="23"/>
      <c r="D40" s="23"/>
      <c r="E40" s="23"/>
      <c r="F40" s="23"/>
      <c r="G40" s="9"/>
      <c r="H40" s="9"/>
    </row>
    <row r="41" spans="1:8" ht="15.75" x14ac:dyDescent="0.25">
      <c r="A41" s="19"/>
      <c r="B41" s="36"/>
      <c r="C41" s="18"/>
      <c r="D41" s="23"/>
      <c r="E41" s="23"/>
      <c r="F41" s="23"/>
      <c r="G41" s="9"/>
      <c r="H41" s="9"/>
    </row>
    <row r="42" spans="1:8" ht="15.75" x14ac:dyDescent="0.25">
      <c r="A42" s="19"/>
      <c r="B42" s="37"/>
      <c r="C42" s="23"/>
      <c r="D42" s="23"/>
      <c r="E42" s="23"/>
      <c r="F42" s="23"/>
      <c r="G42" s="9"/>
      <c r="H42" s="9"/>
    </row>
    <row r="43" spans="1:8" ht="15.75" x14ac:dyDescent="0.2">
      <c r="A43" s="21"/>
      <c r="B43" s="22"/>
      <c r="C43" s="23"/>
      <c r="D43" s="23"/>
      <c r="E43" s="23"/>
      <c r="F43" s="23"/>
      <c r="G43" s="9"/>
      <c r="H43" s="9"/>
    </row>
    <row r="44" spans="1:8" ht="15.75" x14ac:dyDescent="0.2">
      <c r="A44" s="21"/>
      <c r="B44" s="22"/>
      <c r="C44" s="23"/>
      <c r="D44" s="23"/>
      <c r="E44" s="23"/>
      <c r="F44" s="23"/>
      <c r="G44" s="9"/>
      <c r="H44" s="39"/>
    </row>
    <row r="45" spans="1:8" ht="15.75" x14ac:dyDescent="0.25">
      <c r="A45" s="21"/>
      <c r="B45" s="38"/>
      <c r="C45" s="23"/>
      <c r="D45" s="23"/>
      <c r="E45" s="23"/>
      <c r="F45" s="23"/>
      <c r="G45" s="9"/>
      <c r="H45" s="40"/>
    </row>
    <row r="46" spans="1:8" ht="15.75" x14ac:dyDescent="0.2">
      <c r="A46" s="21"/>
      <c r="B46" s="22"/>
      <c r="C46" s="23"/>
      <c r="D46" s="23"/>
      <c r="E46" s="23"/>
      <c r="F46" s="23"/>
      <c r="G46" s="9"/>
      <c r="H46" s="9"/>
    </row>
    <row r="47" spans="1:8" ht="14.45" customHeight="1" x14ac:dyDescent="0.25">
      <c r="A47" s="21"/>
      <c r="B47" s="38"/>
      <c r="C47" s="23"/>
      <c r="D47" s="23"/>
      <c r="E47" s="23"/>
      <c r="F47" s="23"/>
      <c r="G47" s="9"/>
      <c r="H47" s="9"/>
    </row>
    <row r="48" spans="1:8" ht="15.75" x14ac:dyDescent="0.2">
      <c r="A48" s="21"/>
      <c r="B48" s="22"/>
      <c r="C48" s="23"/>
      <c r="D48" s="23"/>
      <c r="E48" s="23"/>
      <c r="F48" s="23"/>
      <c r="G48" s="9"/>
      <c r="H48" s="9"/>
    </row>
    <row r="49" spans="1:8" ht="15.75" x14ac:dyDescent="0.25">
      <c r="A49" s="21"/>
      <c r="B49" s="38"/>
      <c r="C49" s="23"/>
      <c r="D49" s="23"/>
      <c r="E49" s="23"/>
      <c r="F49" s="23"/>
      <c r="G49" s="9"/>
      <c r="H49" s="40"/>
    </row>
    <row r="50" spans="1:8" ht="15.75" x14ac:dyDescent="0.2">
      <c r="A50" s="21"/>
      <c r="B50" s="22"/>
      <c r="C50" s="23"/>
      <c r="D50" s="23"/>
      <c r="E50" s="23"/>
      <c r="F50" s="23"/>
      <c r="G50" s="9"/>
      <c r="H50" s="42"/>
    </row>
    <row r="51" spans="1:8" ht="15.75" x14ac:dyDescent="0.25">
      <c r="A51" s="21"/>
      <c r="B51" s="38"/>
      <c r="C51" s="23"/>
      <c r="D51" s="23"/>
      <c r="E51" s="23"/>
      <c r="F51" s="23"/>
      <c r="G51" s="9"/>
      <c r="H51" s="40"/>
    </row>
    <row r="52" spans="1:8" ht="15" customHeight="1" x14ac:dyDescent="0.2">
      <c r="A52" s="21"/>
      <c r="B52" s="22"/>
      <c r="C52" s="23"/>
      <c r="D52" s="23"/>
      <c r="E52" s="23"/>
      <c r="F52" s="23"/>
      <c r="G52" s="9"/>
      <c r="H52" s="43"/>
    </row>
    <row r="53" spans="1:8" ht="15" customHeight="1" x14ac:dyDescent="0.25">
      <c r="A53" s="21"/>
      <c r="B53" s="38"/>
      <c r="C53" s="23"/>
      <c r="D53" s="23"/>
      <c r="E53" s="23"/>
      <c r="F53" s="23"/>
      <c r="G53" s="9"/>
      <c r="H53" s="40"/>
    </row>
    <row r="54" spans="1:8" ht="18" customHeight="1" x14ac:dyDescent="0.2">
      <c r="A54" s="21"/>
      <c r="B54" s="22"/>
      <c r="C54" s="23"/>
      <c r="D54" s="23"/>
      <c r="E54" s="23"/>
      <c r="F54" s="23"/>
      <c r="G54" s="9"/>
      <c r="H54" s="39"/>
    </row>
    <row r="55" spans="1:8" ht="15.75" x14ac:dyDescent="0.25">
      <c r="A55" s="21"/>
      <c r="B55" s="38"/>
      <c r="C55" s="23"/>
      <c r="D55" s="23"/>
      <c r="E55" s="23"/>
      <c r="F55" s="23"/>
      <c r="G55" s="9"/>
      <c r="H55" s="40"/>
    </row>
    <row r="56" spans="1:8" ht="15.75" x14ac:dyDescent="0.2">
      <c r="A56" s="21"/>
      <c r="B56" s="22"/>
      <c r="C56" s="23"/>
      <c r="D56" s="23"/>
      <c r="E56" s="23"/>
      <c r="F56" s="23"/>
      <c r="G56" s="41"/>
      <c r="H56" s="40"/>
    </row>
    <row r="57" spans="1:8" ht="15.75" x14ac:dyDescent="0.25">
      <c r="A57" s="21"/>
      <c r="B57" s="38"/>
      <c r="C57" s="23"/>
      <c r="D57" s="23"/>
      <c r="E57" s="23"/>
      <c r="F57" s="23"/>
      <c r="G57" s="31"/>
      <c r="H57" s="39"/>
    </row>
    <row r="58" spans="1:8" ht="15.75" x14ac:dyDescent="0.2">
      <c r="A58" s="21"/>
      <c r="B58" s="22"/>
      <c r="C58" s="23"/>
      <c r="D58" s="23"/>
      <c r="E58" s="23"/>
      <c r="F58" s="23"/>
      <c r="G58" s="31"/>
      <c r="H58" s="40"/>
    </row>
    <row r="59" spans="1:8" ht="15.75" x14ac:dyDescent="0.25">
      <c r="A59" s="21"/>
      <c r="B59" s="38"/>
      <c r="C59" s="23"/>
      <c r="D59" s="23"/>
      <c r="E59" s="23"/>
      <c r="F59" s="23"/>
      <c r="G59" s="44"/>
      <c r="H59" s="40"/>
    </row>
    <row r="60" spans="1:8" ht="17.45" customHeight="1" x14ac:dyDescent="0.2">
      <c r="A60" s="21"/>
      <c r="B60" s="22"/>
      <c r="C60" s="23"/>
      <c r="D60" s="23"/>
      <c r="E60" s="23"/>
      <c r="F60" s="23"/>
      <c r="G60" s="41"/>
      <c r="H60" s="40"/>
    </row>
    <row r="61" spans="1:8" ht="14.45" customHeight="1" x14ac:dyDescent="0.25">
      <c r="A61" s="21"/>
      <c r="B61" s="38"/>
      <c r="C61" s="23"/>
      <c r="D61" s="23"/>
      <c r="E61" s="23"/>
      <c r="F61" s="23"/>
      <c r="G61" s="41"/>
      <c r="H61" s="9"/>
    </row>
    <row r="62" spans="1:8" ht="15.6" customHeight="1" x14ac:dyDescent="0.2">
      <c r="A62" s="21"/>
      <c r="B62" s="22"/>
      <c r="C62" s="23"/>
      <c r="D62" s="23"/>
      <c r="E62" s="23"/>
      <c r="F62" s="23"/>
      <c r="G62" s="9"/>
      <c r="H62" s="40"/>
    </row>
    <row r="63" spans="1:8" ht="15.75" x14ac:dyDescent="0.25">
      <c r="A63" s="21"/>
      <c r="B63" s="38"/>
      <c r="C63" s="23"/>
      <c r="D63" s="23"/>
      <c r="E63" s="23"/>
      <c r="F63" s="23"/>
      <c r="G63" s="9"/>
      <c r="H63" s="40"/>
    </row>
    <row r="64" spans="1:8" ht="16.149999999999999" customHeight="1" x14ac:dyDescent="0.2">
      <c r="A64" s="21"/>
      <c r="B64" s="22"/>
      <c r="C64" s="23"/>
      <c r="D64" s="23"/>
      <c r="E64" s="23"/>
      <c r="F64" s="23"/>
      <c r="G64" s="9"/>
      <c r="H64" s="9"/>
    </row>
    <row r="65" spans="1:8" ht="15.75" x14ac:dyDescent="0.25">
      <c r="A65" s="21"/>
      <c r="B65" s="38"/>
      <c r="C65" s="23"/>
      <c r="D65" s="23"/>
      <c r="E65" s="23"/>
      <c r="F65" s="23"/>
      <c r="G65" s="41"/>
      <c r="H65" s="9"/>
    </row>
    <row r="66" spans="1:8" ht="15.75" x14ac:dyDescent="0.2">
      <c r="A66" s="21"/>
      <c r="B66" s="22"/>
      <c r="C66" s="23"/>
      <c r="D66" s="23"/>
      <c r="E66" s="23"/>
      <c r="F66" s="23"/>
      <c r="G66" s="9"/>
      <c r="H66" s="9"/>
    </row>
    <row r="67" spans="1:8" ht="15.75" x14ac:dyDescent="0.25">
      <c r="A67" s="21"/>
      <c r="B67" s="38"/>
      <c r="C67" s="23"/>
      <c r="D67" s="23"/>
      <c r="E67" s="23"/>
      <c r="F67" s="23"/>
      <c r="G67" s="9"/>
      <c r="H67" s="9"/>
    </row>
    <row r="68" spans="1:8" ht="15.75" x14ac:dyDescent="0.2">
      <c r="A68" s="21"/>
      <c r="B68" s="22"/>
      <c r="C68" s="23"/>
      <c r="D68" s="23"/>
      <c r="E68" s="23"/>
      <c r="F68" s="23"/>
      <c r="G68" s="9"/>
      <c r="H68" s="9"/>
    </row>
    <row r="69" spans="1:8" ht="15.75" x14ac:dyDescent="0.25">
      <c r="A69" s="21"/>
      <c r="B69" s="38"/>
      <c r="C69" s="23"/>
      <c r="D69" s="23"/>
      <c r="E69" s="23"/>
      <c r="F69" s="23"/>
      <c r="G69" s="15"/>
      <c r="H69" s="9"/>
    </row>
    <row r="70" spans="1:8" ht="15.75" x14ac:dyDescent="0.2">
      <c r="A70" s="21"/>
      <c r="B70" s="22"/>
      <c r="C70" s="23"/>
      <c r="D70" s="23"/>
      <c r="E70" s="23"/>
      <c r="F70" s="23"/>
      <c r="G70" s="9"/>
      <c r="H70" s="9"/>
    </row>
    <row r="71" spans="1:8" ht="15.75" x14ac:dyDescent="0.25">
      <c r="A71" s="21"/>
      <c r="B71" s="45"/>
      <c r="C71" s="23"/>
      <c r="D71" s="23"/>
      <c r="E71" s="23"/>
      <c r="F71" s="23"/>
      <c r="G71" s="9"/>
      <c r="H71" s="9"/>
    </row>
    <row r="72" spans="1:8" ht="15.75" x14ac:dyDescent="0.25">
      <c r="A72" s="21"/>
      <c r="B72" s="45"/>
      <c r="C72" s="23"/>
      <c r="D72" s="23"/>
      <c r="E72" s="23"/>
      <c r="F72" s="23"/>
      <c r="G72" s="9"/>
      <c r="H72" s="9"/>
    </row>
    <row r="73" spans="1:8" ht="15.75" x14ac:dyDescent="0.25">
      <c r="A73" s="21"/>
      <c r="B73" s="45"/>
      <c r="C73" s="23"/>
      <c r="D73" s="23"/>
      <c r="E73" s="23"/>
      <c r="F73" s="18"/>
      <c r="G73" s="9"/>
      <c r="H73" s="9"/>
    </row>
    <row r="74" spans="1:8" ht="15.75" x14ac:dyDescent="0.2">
      <c r="A74" s="21"/>
      <c r="B74" s="22"/>
      <c r="C74" s="23"/>
      <c r="D74" s="23"/>
      <c r="E74" s="23"/>
      <c r="F74" s="18"/>
      <c r="G74" s="9"/>
      <c r="H74" s="9"/>
    </row>
    <row r="75" spans="1:8" ht="15.75" x14ac:dyDescent="0.25">
      <c r="A75" s="21"/>
      <c r="B75" s="45"/>
      <c r="C75" s="23"/>
      <c r="D75" s="23"/>
      <c r="E75" s="23"/>
      <c r="F75" s="23"/>
      <c r="G75" s="9"/>
      <c r="H75" s="9"/>
    </row>
    <row r="76" spans="1:8" ht="15.75" x14ac:dyDescent="0.25">
      <c r="A76" s="21"/>
      <c r="B76" s="45"/>
      <c r="C76" s="23"/>
      <c r="D76" s="23"/>
      <c r="E76" s="18"/>
      <c r="F76" s="23"/>
      <c r="G76" s="9"/>
      <c r="H76" s="9"/>
    </row>
    <row r="77" spans="1:8" ht="15.75" x14ac:dyDescent="0.2">
      <c r="A77" s="21"/>
      <c r="B77" s="22"/>
      <c r="C77" s="23"/>
      <c r="D77" s="23"/>
      <c r="E77" s="18"/>
      <c r="F77" s="18"/>
      <c r="G77" s="9"/>
      <c r="H77" s="9"/>
    </row>
    <row r="78" spans="1:8" ht="15.75" x14ac:dyDescent="0.25">
      <c r="A78" s="21"/>
      <c r="B78" s="45"/>
      <c r="C78" s="23"/>
      <c r="D78" s="23"/>
      <c r="E78" s="23"/>
      <c r="F78" s="18"/>
      <c r="G78" s="9"/>
      <c r="H78" s="9"/>
    </row>
    <row r="79" spans="1:8" ht="15.75" x14ac:dyDescent="0.2">
      <c r="A79" s="21"/>
      <c r="B79" s="22"/>
      <c r="C79" s="23"/>
      <c r="D79" s="23"/>
      <c r="E79" s="23"/>
      <c r="F79" s="23"/>
      <c r="G79" s="9"/>
      <c r="H79" s="9"/>
    </row>
    <row r="80" spans="1:8" ht="15.75" x14ac:dyDescent="0.25">
      <c r="A80" s="21"/>
      <c r="B80" s="37"/>
      <c r="C80" s="23"/>
      <c r="D80" s="23"/>
      <c r="E80" s="18"/>
      <c r="F80" s="18"/>
      <c r="G80" s="9"/>
      <c r="H80" s="9"/>
    </row>
    <row r="81" spans="1:8" ht="15.75" x14ac:dyDescent="0.2">
      <c r="A81" s="21"/>
      <c r="B81" s="22"/>
      <c r="C81" s="23"/>
      <c r="D81" s="23"/>
      <c r="E81" s="18"/>
      <c r="F81" s="18"/>
      <c r="G81" s="9"/>
      <c r="H81" s="9"/>
    </row>
    <row r="82" spans="1:8" ht="15.75" x14ac:dyDescent="0.25">
      <c r="A82" s="21"/>
      <c r="B82" s="45"/>
      <c r="C82" s="23"/>
      <c r="D82" s="18"/>
      <c r="E82" s="23"/>
      <c r="F82" s="23"/>
      <c r="G82" s="9"/>
      <c r="H82" s="9"/>
    </row>
    <row r="83" spans="1:8" ht="15.75" x14ac:dyDescent="0.25">
      <c r="A83" s="21"/>
      <c r="B83" s="45"/>
      <c r="C83" s="23"/>
      <c r="D83" s="18"/>
      <c r="E83" s="18"/>
      <c r="F83" s="23"/>
      <c r="G83" s="9"/>
      <c r="H83" s="9"/>
    </row>
    <row r="84" spans="1:8" ht="15.75" x14ac:dyDescent="0.25">
      <c r="A84" s="21"/>
      <c r="B84" s="38"/>
      <c r="C84" s="23"/>
      <c r="D84" s="23"/>
      <c r="E84" s="18"/>
      <c r="F84" s="18"/>
      <c r="G84" s="9"/>
      <c r="H84" s="9"/>
    </row>
    <row r="85" spans="1:8" ht="15.75" x14ac:dyDescent="0.25">
      <c r="A85" s="21"/>
      <c r="B85" s="38"/>
      <c r="C85" s="23"/>
      <c r="D85" s="23"/>
      <c r="E85" s="23"/>
      <c r="F85" s="18"/>
      <c r="G85" s="9"/>
      <c r="H85" s="9"/>
    </row>
    <row r="86" spans="1:8" ht="15.75" x14ac:dyDescent="0.2">
      <c r="A86" s="21"/>
      <c r="B86" s="22"/>
      <c r="C86" s="23"/>
      <c r="D86" s="18"/>
      <c r="E86" s="23"/>
      <c r="F86" s="23"/>
      <c r="G86" s="9"/>
      <c r="H86" s="9"/>
    </row>
    <row r="87" spans="1:8" ht="15.75" x14ac:dyDescent="0.2">
      <c r="A87" s="21"/>
      <c r="B87" s="22"/>
      <c r="C87" s="23"/>
      <c r="D87" s="18"/>
      <c r="E87" s="18"/>
      <c r="F87" s="23"/>
      <c r="G87" s="9"/>
      <c r="H87" s="9"/>
    </row>
    <row r="88" spans="1:8" ht="15.75" x14ac:dyDescent="0.2">
      <c r="A88" s="21"/>
      <c r="B88" s="22"/>
      <c r="C88" s="23"/>
      <c r="D88" s="23"/>
      <c r="E88" s="18"/>
      <c r="F88" s="18"/>
      <c r="G88" s="9"/>
      <c r="H88" s="9"/>
    </row>
    <row r="89" spans="1:8" ht="15.75" x14ac:dyDescent="0.25">
      <c r="A89" s="21"/>
      <c r="B89" s="46"/>
      <c r="C89" s="18"/>
      <c r="D89" s="18"/>
      <c r="E89" s="23"/>
      <c r="F89" s="18"/>
      <c r="G89" s="9"/>
      <c r="H89" s="9"/>
    </row>
    <row r="90" spans="1:8" ht="14.25" x14ac:dyDescent="0.2">
      <c r="A90" s="21"/>
      <c r="B90" s="30"/>
      <c r="C90" s="18"/>
      <c r="D90" s="18"/>
      <c r="E90" s="23"/>
      <c r="F90" s="23"/>
      <c r="G90" s="9"/>
      <c r="H90" s="9"/>
    </row>
    <row r="91" spans="1:8" ht="15" customHeight="1" x14ac:dyDescent="0.25">
      <c r="A91" s="19"/>
      <c r="B91" s="37"/>
      <c r="C91" s="23"/>
      <c r="D91" s="23"/>
      <c r="E91" s="18"/>
      <c r="F91" s="23"/>
      <c r="G91" s="9"/>
      <c r="H91" s="9"/>
    </row>
    <row r="92" spans="1:8" ht="15" customHeight="1" x14ac:dyDescent="0.2">
      <c r="A92" s="21"/>
      <c r="B92" s="22"/>
      <c r="C92" s="23"/>
      <c r="D92" s="23"/>
      <c r="E92" s="18"/>
      <c r="F92" s="18"/>
      <c r="G92" s="9"/>
      <c r="H92" s="9"/>
    </row>
    <row r="93" spans="1:8" ht="13.9" customHeight="1" x14ac:dyDescent="0.2">
      <c r="A93" s="21"/>
      <c r="B93" s="17"/>
      <c r="C93" s="18"/>
      <c r="D93" s="18"/>
      <c r="E93" s="23"/>
      <c r="F93" s="18"/>
      <c r="G93" s="9"/>
      <c r="H93" s="9"/>
    </row>
    <row r="94" spans="1:8" ht="13.15" customHeight="1" x14ac:dyDescent="0.2">
      <c r="A94" s="19"/>
      <c r="B94" s="30"/>
      <c r="C94" s="18"/>
      <c r="D94" s="18"/>
      <c r="E94" s="23"/>
      <c r="F94" s="23"/>
      <c r="G94" s="9"/>
      <c r="H94" s="9"/>
    </row>
    <row r="95" spans="1:8" ht="15.6" customHeight="1" x14ac:dyDescent="0.25">
      <c r="A95" s="21"/>
      <c r="B95" s="37"/>
      <c r="C95" s="23"/>
      <c r="D95" s="23"/>
      <c r="E95" s="18"/>
      <c r="F95" s="11"/>
      <c r="G95" s="9"/>
      <c r="H95" s="9"/>
    </row>
    <row r="96" spans="1:8" ht="14.45" customHeight="1" x14ac:dyDescent="0.2">
      <c r="A96" s="19"/>
      <c r="B96" s="17"/>
      <c r="C96" s="18"/>
      <c r="D96" s="23"/>
      <c r="E96" s="18"/>
      <c r="F96" s="12"/>
      <c r="G96" s="9"/>
      <c r="H96" s="9"/>
    </row>
    <row r="97" spans="1:9" ht="16.149999999999999" customHeight="1" x14ac:dyDescent="0.2">
      <c r="A97" s="47"/>
      <c r="B97" s="30"/>
      <c r="C97" s="18"/>
      <c r="D97" s="18"/>
      <c r="E97" s="23"/>
      <c r="F97" s="12"/>
      <c r="G97" s="9"/>
      <c r="H97" s="9"/>
      <c r="I97" s="4"/>
    </row>
    <row r="98" spans="1:9" ht="13.5" customHeight="1" x14ac:dyDescent="0.25">
      <c r="A98" s="47"/>
      <c r="B98" s="37"/>
      <c r="C98" s="23"/>
      <c r="D98" s="18"/>
      <c r="E98" s="11"/>
      <c r="F98" s="12"/>
      <c r="G98" s="9"/>
      <c r="H98" s="9"/>
    </row>
    <row r="99" spans="1:9" ht="13.9" customHeight="1" x14ac:dyDescent="0.2">
      <c r="A99" s="48"/>
      <c r="B99" s="22"/>
      <c r="C99" s="23"/>
      <c r="D99" s="23"/>
      <c r="E99" s="12"/>
      <c r="F99" s="9"/>
      <c r="G99" s="9"/>
      <c r="H99" s="9"/>
    </row>
    <row r="100" spans="1:9" ht="13.9" customHeight="1" x14ac:dyDescent="0.2">
      <c r="A100" s="47"/>
      <c r="B100" s="17"/>
      <c r="C100" s="18"/>
      <c r="D100" s="23"/>
      <c r="E100" s="12"/>
      <c r="F100" s="9"/>
      <c r="G100" s="9"/>
      <c r="H100" s="9"/>
    </row>
    <row r="101" spans="1:9" ht="15" customHeight="1" x14ac:dyDescent="0.2">
      <c r="A101" s="49"/>
      <c r="B101" s="30"/>
      <c r="C101" s="18"/>
      <c r="D101" s="18"/>
      <c r="E101" s="12"/>
      <c r="G101" s="9"/>
      <c r="H101" s="9"/>
    </row>
    <row r="102" spans="1:9" ht="15.6" customHeight="1" x14ac:dyDescent="0.25">
      <c r="A102" s="47"/>
      <c r="B102" s="37"/>
      <c r="C102" s="23"/>
      <c r="D102" s="18"/>
      <c r="E102" s="9"/>
      <c r="G102" s="9"/>
      <c r="H102" s="9"/>
    </row>
    <row r="103" spans="1:9" ht="15.75" x14ac:dyDescent="0.25">
      <c r="A103" s="47"/>
      <c r="B103" s="37"/>
      <c r="C103" s="23"/>
      <c r="D103" s="23"/>
      <c r="E103" s="9"/>
      <c r="G103" s="9"/>
      <c r="H103" s="9"/>
    </row>
    <row r="104" spans="1:9" ht="15.75" x14ac:dyDescent="0.25">
      <c r="A104" s="25"/>
      <c r="B104" s="36"/>
      <c r="C104" s="18"/>
      <c r="D104" s="54"/>
      <c r="G104" s="9"/>
      <c r="H104" s="9"/>
    </row>
    <row r="105" spans="1:9" ht="14.45" customHeight="1" x14ac:dyDescent="0.2">
      <c r="A105" s="19"/>
      <c r="B105" s="30"/>
      <c r="C105" s="18"/>
      <c r="D105" s="12"/>
      <c r="G105" s="9"/>
      <c r="H105" s="9"/>
    </row>
    <row r="106" spans="1:9" ht="15.75" x14ac:dyDescent="0.25">
      <c r="A106" s="21"/>
      <c r="B106" s="37"/>
      <c r="C106" s="23"/>
      <c r="D106" s="12"/>
      <c r="G106" s="9"/>
      <c r="H106" s="9"/>
    </row>
    <row r="107" spans="1:9" ht="15.75" x14ac:dyDescent="0.2">
      <c r="A107" s="21"/>
      <c r="B107" s="22"/>
      <c r="C107" s="23"/>
      <c r="D107" s="12"/>
      <c r="G107" s="9"/>
      <c r="H107" s="9"/>
    </row>
    <row r="108" spans="1:9" ht="15.75" x14ac:dyDescent="0.25">
      <c r="A108" s="50"/>
      <c r="B108" s="17"/>
      <c r="C108" s="18"/>
      <c r="D108" s="9"/>
      <c r="G108" s="9"/>
      <c r="H108" s="9"/>
    </row>
    <row r="109" spans="1:9" ht="14.25" x14ac:dyDescent="0.2">
      <c r="A109" s="49"/>
      <c r="B109" s="51"/>
      <c r="C109" s="18"/>
      <c r="D109" s="9"/>
      <c r="G109" s="9"/>
      <c r="H109" s="31"/>
    </row>
    <row r="110" spans="1:9" ht="15.75" x14ac:dyDescent="0.25">
      <c r="A110" s="47"/>
      <c r="B110" s="37"/>
      <c r="C110" s="23"/>
      <c r="G110" s="9"/>
      <c r="H110" s="9"/>
    </row>
    <row r="111" spans="1:9" ht="14.25" x14ac:dyDescent="0.2">
      <c r="A111" s="52"/>
      <c r="B111" s="53"/>
      <c r="C111" s="54"/>
      <c r="G111" s="9"/>
    </row>
    <row r="112" spans="1:9" ht="15" x14ac:dyDescent="0.2">
      <c r="A112" s="9"/>
      <c r="B112" s="10"/>
      <c r="C112" s="11"/>
      <c r="G112" s="9"/>
    </row>
    <row r="113" spans="1:7" ht="15.75" x14ac:dyDescent="0.2">
      <c r="A113" s="9"/>
      <c r="B113" s="22"/>
      <c r="C113" s="13"/>
      <c r="G113" s="9"/>
    </row>
    <row r="114" spans="1:7" ht="15.75" x14ac:dyDescent="0.25">
      <c r="A114" s="9"/>
      <c r="B114" s="14"/>
      <c r="C114" s="13"/>
      <c r="G114" s="9"/>
    </row>
    <row r="115" spans="1:7" x14ac:dyDescent="0.2">
      <c r="A115" s="9"/>
      <c r="B115" s="9"/>
      <c r="C115" s="9"/>
      <c r="G115" s="9"/>
    </row>
    <row r="116" spans="1:7" x14ac:dyDescent="0.2">
      <c r="A116" s="9"/>
      <c r="B116" s="9"/>
      <c r="C116" s="9"/>
      <c r="G116" s="31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3"/>
  <sheetViews>
    <sheetView topLeftCell="A52" zoomScale="112" zoomScaleNormal="112" workbookViewId="0">
      <selection activeCell="K36" sqref="K36"/>
    </sheetView>
  </sheetViews>
  <sheetFormatPr defaultRowHeight="12.75" x14ac:dyDescent="0.2"/>
  <cols>
    <col min="1" max="1" width="6.85546875" customWidth="1"/>
    <col min="2" max="2" width="52.7109375" customWidth="1"/>
    <col min="3" max="3" width="10.5703125" customWidth="1"/>
    <col min="4" max="4" width="10.42578125" customWidth="1"/>
    <col min="5" max="5" width="10.140625" customWidth="1"/>
    <col min="6" max="6" width="10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235</v>
      </c>
      <c r="C2" s="6"/>
      <c r="D2" s="6"/>
      <c r="E2" s="6"/>
      <c r="F2" s="6"/>
    </row>
    <row r="3" spans="1:11" ht="15.75" x14ac:dyDescent="0.25">
      <c r="A3" s="6"/>
      <c r="B3" s="6" t="s">
        <v>46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68" t="s">
        <v>21</v>
      </c>
      <c r="B5" s="168"/>
      <c r="C5" s="168"/>
      <c r="D5" s="168"/>
      <c r="E5" s="168"/>
      <c r="F5" s="168"/>
    </row>
    <row r="6" spans="1:11" ht="15.75" x14ac:dyDescent="0.25">
      <c r="A6" s="129"/>
      <c r="B6" s="129" t="s">
        <v>18</v>
      </c>
      <c r="C6" s="129"/>
      <c r="D6" s="129"/>
      <c r="E6" s="129"/>
      <c r="F6" s="129"/>
    </row>
    <row r="7" spans="1:11" ht="14.25" customHeight="1" x14ac:dyDescent="0.25">
      <c r="A7" s="129"/>
      <c r="B7" s="129"/>
      <c r="C7" s="129"/>
      <c r="D7" s="129"/>
      <c r="E7" s="129"/>
      <c r="F7" s="129"/>
    </row>
    <row r="8" spans="1:11" ht="15" customHeight="1" x14ac:dyDescent="0.25">
      <c r="A8" s="6"/>
      <c r="B8" s="6"/>
      <c r="C8" s="6"/>
      <c r="D8" s="6"/>
      <c r="E8" s="169" t="s">
        <v>20</v>
      </c>
      <c r="F8" s="169"/>
    </row>
    <row r="9" spans="1:11" ht="15.75" customHeight="1" x14ac:dyDescent="0.25">
      <c r="A9" s="170" t="s">
        <v>5</v>
      </c>
      <c r="B9" s="170" t="s">
        <v>8</v>
      </c>
      <c r="C9" s="170" t="s">
        <v>0</v>
      </c>
      <c r="D9" s="67"/>
      <c r="E9" s="68" t="s">
        <v>1</v>
      </c>
      <c r="F9" s="69"/>
    </row>
    <row r="10" spans="1:11" ht="15.6" customHeight="1" x14ac:dyDescent="0.25">
      <c r="A10" s="171"/>
      <c r="B10" s="171"/>
      <c r="C10" s="171"/>
      <c r="D10" s="173" t="s">
        <v>6</v>
      </c>
      <c r="E10" s="174"/>
      <c r="F10" s="170" t="s">
        <v>4</v>
      </c>
    </row>
    <row r="11" spans="1:11" ht="11.25" customHeight="1" x14ac:dyDescent="0.2">
      <c r="A11" s="171"/>
      <c r="B11" s="171"/>
      <c r="C11" s="171"/>
      <c r="D11" s="170" t="s">
        <v>2</v>
      </c>
      <c r="E11" s="170" t="s">
        <v>7</v>
      </c>
      <c r="F11" s="171"/>
      <c r="I11" s="60"/>
    </row>
    <row r="12" spans="1:11" x14ac:dyDescent="0.2">
      <c r="A12" s="171"/>
      <c r="B12" s="171"/>
      <c r="C12" s="171"/>
      <c r="D12" s="171"/>
      <c r="E12" s="171"/>
      <c r="F12" s="171"/>
      <c r="H12" s="60"/>
      <c r="I12" s="60"/>
      <c r="J12" s="60"/>
      <c r="K12" s="60"/>
    </row>
    <row r="13" spans="1:11" ht="37.15" customHeight="1" x14ac:dyDescent="0.2">
      <c r="A13" s="172"/>
      <c r="B13" s="172"/>
      <c r="C13" s="172"/>
      <c r="D13" s="172"/>
      <c r="E13" s="172"/>
      <c r="F13" s="172"/>
      <c r="H13" s="60"/>
      <c r="I13" s="59"/>
      <c r="J13" s="60"/>
      <c r="K13" s="60"/>
    </row>
    <row r="14" spans="1:11" ht="11.45" customHeight="1" x14ac:dyDescent="0.2">
      <c r="A14" s="70">
        <v>1</v>
      </c>
      <c r="B14" s="70">
        <v>2</v>
      </c>
      <c r="C14" s="70">
        <v>3</v>
      </c>
      <c r="D14" s="70">
        <v>4</v>
      </c>
      <c r="E14" s="70">
        <v>5</v>
      </c>
      <c r="F14" s="70">
        <v>6</v>
      </c>
      <c r="H14" s="58"/>
      <c r="I14" s="59"/>
      <c r="J14" s="60"/>
      <c r="K14" s="60"/>
    </row>
    <row r="15" spans="1:11" ht="15.75" x14ac:dyDescent="0.2">
      <c r="A15" s="80" t="s">
        <v>10</v>
      </c>
      <c r="B15" s="8" t="s">
        <v>84</v>
      </c>
      <c r="C15" s="66">
        <f>D15+F15</f>
        <v>0</v>
      </c>
      <c r="D15" s="66">
        <f>D16</f>
        <v>0</v>
      </c>
      <c r="E15" s="66">
        <f t="shared" ref="E15:F15" si="0">E16</f>
        <v>-1.1000000000000001</v>
      </c>
      <c r="F15" s="66">
        <f t="shared" si="0"/>
        <v>0</v>
      </c>
      <c r="H15" s="58"/>
      <c r="I15" s="59"/>
      <c r="K15" s="60"/>
    </row>
    <row r="16" spans="1:11" ht="30" customHeight="1" x14ac:dyDescent="0.2">
      <c r="A16" s="142" t="s">
        <v>17</v>
      </c>
      <c r="B16" s="130" t="s">
        <v>85</v>
      </c>
      <c r="C16" s="128">
        <f>D16+F16</f>
        <v>0</v>
      </c>
      <c r="D16" s="128"/>
      <c r="E16" s="128">
        <v>-1.1000000000000001</v>
      </c>
      <c r="F16" s="128"/>
      <c r="H16" s="58"/>
      <c r="I16" s="59"/>
      <c r="K16" s="60"/>
    </row>
    <row r="17" spans="1:9" ht="17.25" customHeight="1" x14ac:dyDescent="0.2">
      <c r="A17" s="80" t="s">
        <v>13</v>
      </c>
      <c r="B17" s="8" t="s">
        <v>12</v>
      </c>
      <c r="C17" s="138">
        <f>D17+F17</f>
        <v>-672.56699999999989</v>
      </c>
      <c r="D17" s="138">
        <f>D18+D21+D33+D35+D49+D53+D47+D45</f>
        <v>223.70000000000002</v>
      </c>
      <c r="E17" s="138">
        <f t="shared" ref="E17:F17" si="1">E18+E21+E33+E35+E49+E53+E47+E45</f>
        <v>44.11</v>
      </c>
      <c r="F17" s="138">
        <f t="shared" si="1"/>
        <v>-896.26699999999994</v>
      </c>
      <c r="G17" s="60"/>
      <c r="H17" s="58"/>
      <c r="I17" s="59"/>
    </row>
    <row r="18" spans="1:9" ht="15.75" x14ac:dyDescent="0.2">
      <c r="A18" s="82" t="s">
        <v>23</v>
      </c>
      <c r="B18" s="86" t="s">
        <v>31</v>
      </c>
      <c r="C18" s="76">
        <f t="shared" ref="C18:C92" si="2">D18+F18</f>
        <v>25.2</v>
      </c>
      <c r="D18" s="76">
        <f>D19+D20</f>
        <v>25.2</v>
      </c>
      <c r="E18" s="76">
        <f t="shared" ref="E18:F18" si="3">E19+E20</f>
        <v>10.600000000000001</v>
      </c>
      <c r="F18" s="76">
        <f t="shared" si="3"/>
        <v>0</v>
      </c>
      <c r="G18" s="60"/>
      <c r="H18" s="58"/>
      <c r="I18" s="59"/>
    </row>
    <row r="19" spans="1:9" ht="15.75" customHeight="1" x14ac:dyDescent="0.25">
      <c r="A19" s="92" t="s">
        <v>24</v>
      </c>
      <c r="B19" s="64" t="s">
        <v>66</v>
      </c>
      <c r="C19" s="128">
        <f t="shared" si="2"/>
        <v>25.2</v>
      </c>
      <c r="D19" s="128">
        <v>25.2</v>
      </c>
      <c r="E19" s="128">
        <v>12.3</v>
      </c>
      <c r="F19" s="112"/>
      <c r="G19" s="90"/>
      <c r="H19" s="58"/>
      <c r="I19" s="59"/>
    </row>
    <row r="20" spans="1:9" ht="18" customHeight="1" x14ac:dyDescent="0.25">
      <c r="A20" s="92" t="s">
        <v>86</v>
      </c>
      <c r="B20" s="69" t="s">
        <v>67</v>
      </c>
      <c r="C20" s="128">
        <f t="shared" si="2"/>
        <v>0</v>
      </c>
      <c r="D20" s="128"/>
      <c r="E20" s="128">
        <v>-1.7</v>
      </c>
      <c r="F20" s="128"/>
      <c r="G20" s="72"/>
      <c r="H20" s="58"/>
      <c r="I20" s="59"/>
    </row>
    <row r="21" spans="1:9" ht="15.75" x14ac:dyDescent="0.25">
      <c r="A21" s="82" t="s">
        <v>60</v>
      </c>
      <c r="B21" s="99" t="s">
        <v>22</v>
      </c>
      <c r="C21" s="76">
        <f t="shared" si="2"/>
        <v>135.19999999999999</v>
      </c>
      <c r="D21" s="76">
        <f>D22+D32</f>
        <v>108.2</v>
      </c>
      <c r="E21" s="76">
        <f t="shared" ref="E21:F21" si="4">E22+E32</f>
        <v>12.7</v>
      </c>
      <c r="F21" s="76">
        <f t="shared" si="4"/>
        <v>27</v>
      </c>
      <c r="G21" s="60"/>
      <c r="H21" s="58"/>
      <c r="I21" s="59"/>
    </row>
    <row r="22" spans="1:9" ht="15.75" x14ac:dyDescent="0.25">
      <c r="A22" s="92" t="s">
        <v>87</v>
      </c>
      <c r="B22" s="64" t="s">
        <v>68</v>
      </c>
      <c r="C22" s="128">
        <f>D22+F22</f>
        <v>109.3</v>
      </c>
      <c r="D22" s="128">
        <f>D23+D25+D26+D27+D28+D29+D30+D31+D24</f>
        <v>108.2</v>
      </c>
      <c r="E22" s="128">
        <f t="shared" ref="E22:F22" si="5">E23+E25+E26+E27+E28+E29+E30+E31+E24</f>
        <v>12.7</v>
      </c>
      <c r="F22" s="128">
        <f t="shared" si="5"/>
        <v>1.1000000000000001</v>
      </c>
      <c r="G22" s="72"/>
      <c r="H22" s="58"/>
      <c r="I22" s="59"/>
    </row>
    <row r="23" spans="1:9" ht="15.75" x14ac:dyDescent="0.25">
      <c r="A23" s="92" t="s">
        <v>102</v>
      </c>
      <c r="B23" s="120" t="s">
        <v>116</v>
      </c>
      <c r="C23" s="128">
        <f t="shared" si="2"/>
        <v>7.9</v>
      </c>
      <c r="D23" s="128">
        <v>7.9</v>
      </c>
      <c r="E23" s="128">
        <v>4</v>
      </c>
      <c r="F23" s="128"/>
      <c r="G23" s="72"/>
      <c r="H23" s="58"/>
      <c r="I23" s="59"/>
    </row>
    <row r="24" spans="1:9" ht="15.75" x14ac:dyDescent="0.25">
      <c r="A24" s="92" t="s">
        <v>103</v>
      </c>
      <c r="B24" s="120" t="s">
        <v>128</v>
      </c>
      <c r="C24" s="128">
        <f t="shared" si="2"/>
        <v>0</v>
      </c>
      <c r="D24" s="128">
        <v>-1.1000000000000001</v>
      </c>
      <c r="E24" s="128">
        <v>-2</v>
      </c>
      <c r="F24" s="128">
        <v>1.1000000000000001</v>
      </c>
      <c r="G24" s="72"/>
      <c r="H24" s="58"/>
      <c r="I24" s="59"/>
    </row>
    <row r="25" spans="1:9" ht="15.75" x14ac:dyDescent="0.25">
      <c r="A25" s="92" t="s">
        <v>104</v>
      </c>
      <c r="B25" s="64" t="s">
        <v>117</v>
      </c>
      <c r="C25" s="128">
        <f t="shared" si="2"/>
        <v>7.3</v>
      </c>
      <c r="D25" s="128">
        <v>7.3</v>
      </c>
      <c r="E25" s="128">
        <v>4.4000000000000004</v>
      </c>
      <c r="F25" s="128"/>
      <c r="G25" s="72"/>
      <c r="H25" s="58"/>
      <c r="I25" s="59"/>
    </row>
    <row r="26" spans="1:9" ht="15.75" x14ac:dyDescent="0.25">
      <c r="A26" s="92" t="s">
        <v>105</v>
      </c>
      <c r="B26" s="64" t="s">
        <v>124</v>
      </c>
      <c r="C26" s="128">
        <f t="shared" si="2"/>
        <v>0</v>
      </c>
      <c r="D26" s="128"/>
      <c r="E26" s="128">
        <v>-1.6</v>
      </c>
      <c r="F26" s="128"/>
      <c r="G26" s="72"/>
      <c r="H26" s="58"/>
      <c r="I26" s="59"/>
    </row>
    <row r="27" spans="1:9" ht="15.75" x14ac:dyDescent="0.25">
      <c r="A27" s="92" t="s">
        <v>106</v>
      </c>
      <c r="B27" s="64" t="s">
        <v>118</v>
      </c>
      <c r="C27" s="128">
        <f t="shared" si="2"/>
        <v>6.3</v>
      </c>
      <c r="D27" s="128">
        <v>6.3</v>
      </c>
      <c r="E27" s="128">
        <v>4.2</v>
      </c>
      <c r="F27" s="128"/>
      <c r="G27" s="72"/>
      <c r="H27" s="58"/>
      <c r="I27" s="59"/>
    </row>
    <row r="28" spans="1:9" ht="15.75" x14ac:dyDescent="0.25">
      <c r="A28" s="92" t="s">
        <v>107</v>
      </c>
      <c r="B28" s="64" t="s">
        <v>119</v>
      </c>
      <c r="C28" s="128">
        <f t="shared" si="2"/>
        <v>2.8</v>
      </c>
      <c r="D28" s="128">
        <v>2.8</v>
      </c>
      <c r="E28" s="128">
        <v>0.1</v>
      </c>
      <c r="F28" s="128"/>
      <c r="G28" s="72"/>
      <c r="H28" s="58"/>
      <c r="I28" s="59"/>
    </row>
    <row r="29" spans="1:9" ht="15.75" x14ac:dyDescent="0.25">
      <c r="A29" s="92" t="s">
        <v>125</v>
      </c>
      <c r="B29" s="64" t="s">
        <v>120</v>
      </c>
      <c r="C29" s="128">
        <f t="shared" si="2"/>
        <v>3.9</v>
      </c>
      <c r="D29" s="128">
        <v>3.9</v>
      </c>
      <c r="E29" s="128">
        <v>2.5</v>
      </c>
      <c r="F29" s="128"/>
      <c r="G29" s="72"/>
      <c r="H29" s="58"/>
    </row>
    <row r="30" spans="1:9" ht="15.75" x14ac:dyDescent="0.25">
      <c r="A30" s="92" t="s">
        <v>126</v>
      </c>
      <c r="B30" s="64" t="s">
        <v>121</v>
      </c>
      <c r="C30" s="128">
        <f t="shared" si="2"/>
        <v>1.5</v>
      </c>
      <c r="D30" s="128">
        <v>1.5</v>
      </c>
      <c r="E30" s="128">
        <v>1.1000000000000001</v>
      </c>
      <c r="F30" s="128"/>
      <c r="G30" s="72"/>
      <c r="H30" s="58"/>
    </row>
    <row r="31" spans="1:9" ht="18.75" customHeight="1" x14ac:dyDescent="0.25">
      <c r="A31" s="92" t="s">
        <v>129</v>
      </c>
      <c r="B31" s="96" t="s">
        <v>127</v>
      </c>
      <c r="C31" s="128">
        <f t="shared" si="2"/>
        <v>79.599999999999994</v>
      </c>
      <c r="D31" s="128">
        <v>79.599999999999994</v>
      </c>
      <c r="E31" s="128"/>
      <c r="F31" s="128"/>
      <c r="G31" s="72"/>
      <c r="H31" s="58"/>
    </row>
    <row r="32" spans="1:9" ht="18.75" customHeight="1" x14ac:dyDescent="0.25">
      <c r="A32" s="92" t="s">
        <v>133</v>
      </c>
      <c r="B32" s="96" t="s">
        <v>70</v>
      </c>
      <c r="C32" s="128">
        <f t="shared" si="2"/>
        <v>25.9</v>
      </c>
      <c r="D32" s="128"/>
      <c r="E32" s="128"/>
      <c r="F32" s="128">
        <v>25.9</v>
      </c>
      <c r="G32" s="72"/>
      <c r="H32" s="58"/>
    </row>
    <row r="33" spans="1:8" ht="18.75" customHeight="1" x14ac:dyDescent="0.25">
      <c r="A33" s="82" t="s">
        <v>108</v>
      </c>
      <c r="B33" s="99" t="s">
        <v>69</v>
      </c>
      <c r="C33" s="76">
        <f t="shared" si="2"/>
        <v>13.4</v>
      </c>
      <c r="D33" s="76">
        <f>D34</f>
        <v>13.4</v>
      </c>
      <c r="E33" s="76">
        <f t="shared" ref="E33:F33" si="6">E34</f>
        <v>10</v>
      </c>
      <c r="F33" s="76">
        <f t="shared" si="6"/>
        <v>0</v>
      </c>
      <c r="G33" s="124"/>
      <c r="H33" s="58"/>
    </row>
    <row r="34" spans="1:8" ht="18.75" customHeight="1" x14ac:dyDescent="0.25">
      <c r="A34" s="92" t="s">
        <v>109</v>
      </c>
      <c r="B34" s="96" t="s">
        <v>70</v>
      </c>
      <c r="C34" s="128">
        <f t="shared" si="2"/>
        <v>13.4</v>
      </c>
      <c r="D34" s="128">
        <v>13.4</v>
      </c>
      <c r="E34" s="128">
        <v>10</v>
      </c>
      <c r="F34" s="128"/>
      <c r="G34" s="72"/>
      <c r="H34" s="58"/>
    </row>
    <row r="35" spans="1:8" ht="30.75" customHeight="1" x14ac:dyDescent="0.2">
      <c r="A35" s="82" t="s">
        <v>110</v>
      </c>
      <c r="B35" s="86" t="s">
        <v>57</v>
      </c>
      <c r="C35" s="140">
        <f t="shared" si="2"/>
        <v>-901.46699999999998</v>
      </c>
      <c r="D35" s="128">
        <f>D36+D39+D40+D41+D44</f>
        <v>-6</v>
      </c>
      <c r="E35" s="128">
        <f t="shared" ref="E35:F35" si="7">E36+E39+E40+E41+E44</f>
        <v>0</v>
      </c>
      <c r="F35" s="140">
        <f t="shared" si="7"/>
        <v>-895.46699999999998</v>
      </c>
      <c r="G35" s="72"/>
      <c r="H35" s="58"/>
    </row>
    <row r="36" spans="1:8" ht="31.5" x14ac:dyDescent="0.25">
      <c r="A36" s="92" t="s">
        <v>111</v>
      </c>
      <c r="B36" s="64" t="s">
        <v>58</v>
      </c>
      <c r="C36" s="128">
        <f t="shared" si="2"/>
        <v>588</v>
      </c>
      <c r="D36" s="128">
        <f>D37+D38</f>
        <v>0</v>
      </c>
      <c r="E36" s="128">
        <f t="shared" ref="E36:F36" si="8">E37+E38</f>
        <v>0</v>
      </c>
      <c r="F36" s="128">
        <f t="shared" si="8"/>
        <v>588</v>
      </c>
      <c r="G36" s="72"/>
      <c r="H36" s="58"/>
    </row>
    <row r="37" spans="1:8" ht="31.5" x14ac:dyDescent="0.25">
      <c r="A37" s="92" t="s">
        <v>112</v>
      </c>
      <c r="B37" s="64" t="s">
        <v>114</v>
      </c>
      <c r="C37" s="128">
        <f t="shared" si="2"/>
        <v>120</v>
      </c>
      <c r="D37" s="128"/>
      <c r="E37" s="128"/>
      <c r="F37" s="128">
        <v>120</v>
      </c>
      <c r="G37" s="72"/>
      <c r="H37" s="58"/>
    </row>
    <row r="38" spans="1:8" ht="31.5" x14ac:dyDescent="0.25">
      <c r="A38" s="92" t="s">
        <v>113</v>
      </c>
      <c r="B38" s="122" t="s">
        <v>115</v>
      </c>
      <c r="C38" s="128">
        <f t="shared" si="2"/>
        <v>468</v>
      </c>
      <c r="D38" s="128"/>
      <c r="E38" s="128"/>
      <c r="F38" s="128">
        <v>468</v>
      </c>
      <c r="G38" s="72"/>
      <c r="H38" s="58"/>
    </row>
    <row r="39" spans="1:8" ht="15.75" x14ac:dyDescent="0.25">
      <c r="A39" s="92" t="s">
        <v>122</v>
      </c>
      <c r="B39" s="96" t="s">
        <v>70</v>
      </c>
      <c r="C39" s="128">
        <f t="shared" si="2"/>
        <v>-276.39999999999998</v>
      </c>
      <c r="D39" s="128"/>
      <c r="E39" s="128"/>
      <c r="F39" s="128">
        <v>-276.39999999999998</v>
      </c>
      <c r="G39" s="72"/>
      <c r="H39" s="58"/>
    </row>
    <row r="40" spans="1:8" ht="15.75" x14ac:dyDescent="0.2">
      <c r="A40" s="92" t="s">
        <v>131</v>
      </c>
      <c r="B40" s="143" t="s">
        <v>130</v>
      </c>
      <c r="C40" s="128">
        <f t="shared" si="2"/>
        <v>-1127.8</v>
      </c>
      <c r="D40" s="128">
        <v>-6</v>
      </c>
      <c r="E40" s="128"/>
      <c r="F40" s="128">
        <v>-1121.8</v>
      </c>
      <c r="G40" s="72"/>
      <c r="H40" s="58"/>
    </row>
    <row r="41" spans="1:8" ht="47.25" customHeight="1" x14ac:dyDescent="0.25">
      <c r="A41" s="92" t="s">
        <v>214</v>
      </c>
      <c r="B41" s="64" t="s">
        <v>215</v>
      </c>
      <c r="C41" s="140">
        <f t="shared" si="2"/>
        <v>1.7330000000000001</v>
      </c>
      <c r="D41" s="128">
        <f>D42+D43</f>
        <v>0</v>
      </c>
      <c r="E41" s="128">
        <f t="shared" ref="E41:F41" si="9">E42+E43</f>
        <v>0</v>
      </c>
      <c r="F41" s="140">
        <f t="shared" si="9"/>
        <v>1.7330000000000001</v>
      </c>
      <c r="G41" s="72"/>
      <c r="H41" s="58"/>
    </row>
    <row r="42" spans="1:8" ht="30.75" customHeight="1" x14ac:dyDescent="0.25">
      <c r="A42" s="92" t="s">
        <v>216</v>
      </c>
      <c r="B42" s="122" t="s">
        <v>219</v>
      </c>
      <c r="C42" s="140">
        <f t="shared" si="2"/>
        <v>0.73499999999999999</v>
      </c>
      <c r="D42" s="140"/>
      <c r="E42" s="140"/>
      <c r="F42" s="140">
        <v>0.73499999999999999</v>
      </c>
      <c r="G42" s="72"/>
      <c r="H42" s="58"/>
    </row>
    <row r="43" spans="1:8" ht="33" customHeight="1" x14ac:dyDescent="0.25">
      <c r="A43" s="92" t="s">
        <v>217</v>
      </c>
      <c r="B43" s="122" t="s">
        <v>218</v>
      </c>
      <c r="C43" s="140">
        <f t="shared" si="2"/>
        <v>0.998</v>
      </c>
      <c r="D43" s="140"/>
      <c r="E43" s="140"/>
      <c r="F43" s="140">
        <v>0.998</v>
      </c>
      <c r="G43" s="72"/>
      <c r="H43" s="58"/>
    </row>
    <row r="44" spans="1:8" ht="30.75" customHeight="1" x14ac:dyDescent="0.25">
      <c r="A44" s="92" t="s">
        <v>227</v>
      </c>
      <c r="B44" s="64" t="s">
        <v>226</v>
      </c>
      <c r="C44" s="128">
        <f t="shared" si="2"/>
        <v>-87</v>
      </c>
      <c r="D44" s="128"/>
      <c r="E44" s="128"/>
      <c r="F44" s="128">
        <v>-87</v>
      </c>
      <c r="G44" s="72"/>
      <c r="H44" s="58"/>
    </row>
    <row r="45" spans="1:8" ht="18" customHeight="1" x14ac:dyDescent="0.25">
      <c r="A45" s="82" t="s">
        <v>134</v>
      </c>
      <c r="B45" s="154" t="s">
        <v>225</v>
      </c>
      <c r="C45" s="128">
        <f t="shared" si="2"/>
        <v>87</v>
      </c>
      <c r="D45" s="128">
        <f>D46</f>
        <v>87</v>
      </c>
      <c r="E45" s="140"/>
      <c r="F45" s="140"/>
      <c r="G45" s="72"/>
      <c r="H45" s="58"/>
    </row>
    <row r="46" spans="1:8" ht="64.5" customHeight="1" x14ac:dyDescent="0.25">
      <c r="A46" s="92" t="s">
        <v>135</v>
      </c>
      <c r="B46" s="64" t="s">
        <v>232</v>
      </c>
      <c r="C46" s="128">
        <f t="shared" si="2"/>
        <v>87</v>
      </c>
      <c r="D46" s="128">
        <v>87</v>
      </c>
      <c r="E46" s="140"/>
      <c r="F46" s="140"/>
      <c r="G46" s="72"/>
      <c r="H46" s="58"/>
    </row>
    <row r="47" spans="1:8" ht="18.75" customHeight="1" x14ac:dyDescent="0.25">
      <c r="A47" s="82" t="s">
        <v>136</v>
      </c>
      <c r="B47" s="99" t="s">
        <v>75</v>
      </c>
      <c r="C47" s="76">
        <f t="shared" si="2"/>
        <v>0</v>
      </c>
      <c r="D47" s="76">
        <f>D48</f>
        <v>2.2999999999999998</v>
      </c>
      <c r="E47" s="76">
        <f t="shared" ref="E47:F47" si="10">E48</f>
        <v>0</v>
      </c>
      <c r="F47" s="76">
        <f t="shared" si="10"/>
        <v>-2.2999999999999998</v>
      </c>
      <c r="G47" s="72"/>
      <c r="H47" s="58"/>
    </row>
    <row r="48" spans="1:8" ht="15.75" customHeight="1" x14ac:dyDescent="0.25">
      <c r="A48" s="92" t="s">
        <v>137</v>
      </c>
      <c r="B48" s="96" t="s">
        <v>70</v>
      </c>
      <c r="C48" s="128">
        <f t="shared" si="2"/>
        <v>0</v>
      </c>
      <c r="D48" s="128">
        <v>2.2999999999999998</v>
      </c>
      <c r="E48" s="128"/>
      <c r="F48" s="128">
        <v>-2.2999999999999998</v>
      </c>
      <c r="G48" s="72"/>
      <c r="H48" s="58"/>
    </row>
    <row r="49" spans="1:9" ht="15.75" x14ac:dyDescent="0.25">
      <c r="A49" s="98" t="s">
        <v>138</v>
      </c>
      <c r="B49" s="97" t="s">
        <v>47</v>
      </c>
      <c r="C49" s="76">
        <f t="shared" si="2"/>
        <v>35.6</v>
      </c>
      <c r="D49" s="76">
        <f>D50+D52</f>
        <v>35.6</v>
      </c>
      <c r="E49" s="157">
        <f t="shared" ref="E49:F49" si="11">E50+E52</f>
        <v>10.81</v>
      </c>
      <c r="F49" s="76">
        <f t="shared" si="11"/>
        <v>0</v>
      </c>
      <c r="G49" s="72"/>
      <c r="I49" s="59"/>
    </row>
    <row r="50" spans="1:9" ht="31.5" x14ac:dyDescent="0.25">
      <c r="A50" s="94" t="s">
        <v>139</v>
      </c>
      <c r="B50" s="96" t="s">
        <v>25</v>
      </c>
      <c r="C50" s="128">
        <f t="shared" si="2"/>
        <v>22</v>
      </c>
      <c r="D50" s="128">
        <f>D51</f>
        <v>22</v>
      </c>
      <c r="E50" s="95">
        <f t="shared" ref="E50:F50" si="12">E51</f>
        <v>0.51</v>
      </c>
      <c r="F50" s="128">
        <f t="shared" si="12"/>
        <v>0</v>
      </c>
      <c r="G50" s="72"/>
      <c r="I50" s="59"/>
    </row>
    <row r="51" spans="1:9" ht="15.75" x14ac:dyDescent="0.25">
      <c r="A51" s="94" t="s">
        <v>228</v>
      </c>
      <c r="B51" s="96" t="s">
        <v>71</v>
      </c>
      <c r="C51" s="128">
        <f t="shared" si="2"/>
        <v>22</v>
      </c>
      <c r="D51" s="128">
        <v>22</v>
      </c>
      <c r="E51" s="95">
        <v>0.51</v>
      </c>
      <c r="F51" s="76"/>
      <c r="G51" s="72"/>
      <c r="I51" s="59"/>
    </row>
    <row r="52" spans="1:9" ht="15.75" x14ac:dyDescent="0.25">
      <c r="A52" s="93" t="s">
        <v>229</v>
      </c>
      <c r="B52" s="96" t="s">
        <v>70</v>
      </c>
      <c r="C52" s="128">
        <f t="shared" si="2"/>
        <v>13.6</v>
      </c>
      <c r="D52" s="128">
        <v>13.6</v>
      </c>
      <c r="E52" s="128">
        <v>10.3</v>
      </c>
      <c r="F52" s="76"/>
      <c r="G52" s="72"/>
      <c r="I52" s="59"/>
    </row>
    <row r="53" spans="1:9" ht="31.5" x14ac:dyDescent="0.2">
      <c r="A53" s="87" t="s">
        <v>230</v>
      </c>
      <c r="B53" s="97" t="s">
        <v>88</v>
      </c>
      <c r="C53" s="76">
        <f t="shared" si="2"/>
        <v>-67.5</v>
      </c>
      <c r="D53" s="76">
        <f>D54</f>
        <v>-42</v>
      </c>
      <c r="E53" s="76">
        <f t="shared" ref="E53:F53" si="13">E54</f>
        <v>0</v>
      </c>
      <c r="F53" s="76">
        <f t="shared" si="13"/>
        <v>-25.5</v>
      </c>
      <c r="G53" s="72"/>
      <c r="I53" s="59"/>
    </row>
    <row r="54" spans="1:9" ht="15.75" x14ac:dyDescent="0.25">
      <c r="A54" s="144" t="s">
        <v>231</v>
      </c>
      <c r="B54" s="96" t="s">
        <v>70</v>
      </c>
      <c r="C54" s="128">
        <f t="shared" si="2"/>
        <v>-67.5</v>
      </c>
      <c r="D54" s="128">
        <v>-42</v>
      </c>
      <c r="E54" s="76"/>
      <c r="F54" s="76">
        <v>-25.5</v>
      </c>
      <c r="G54" s="72"/>
      <c r="I54" s="59"/>
    </row>
    <row r="55" spans="1:9" ht="15.75" x14ac:dyDescent="0.25">
      <c r="A55" s="101" t="s">
        <v>44</v>
      </c>
      <c r="B55" s="125" t="s">
        <v>74</v>
      </c>
      <c r="C55" s="66">
        <f t="shared" si="2"/>
        <v>0</v>
      </c>
      <c r="D55" s="66">
        <f>D56</f>
        <v>0</v>
      </c>
      <c r="E55" s="66">
        <f t="shared" ref="E55:F55" si="14">E56</f>
        <v>7.1</v>
      </c>
      <c r="F55" s="66">
        <f t="shared" si="14"/>
        <v>0</v>
      </c>
      <c r="G55" s="72"/>
      <c r="I55" s="59"/>
    </row>
    <row r="56" spans="1:9" ht="15.75" x14ac:dyDescent="0.25">
      <c r="A56" s="87" t="s">
        <v>45</v>
      </c>
      <c r="B56" s="104" t="s">
        <v>22</v>
      </c>
      <c r="C56" s="76">
        <f t="shared" si="2"/>
        <v>0</v>
      </c>
      <c r="D56" s="76">
        <f>D57</f>
        <v>0</v>
      </c>
      <c r="E56" s="76">
        <f t="shared" ref="E56:F56" si="15">E57</f>
        <v>7.1</v>
      </c>
      <c r="F56" s="76">
        <f t="shared" si="15"/>
        <v>0</v>
      </c>
      <c r="G56" s="72"/>
      <c r="I56" s="59"/>
    </row>
    <row r="57" spans="1:9" ht="31.5" x14ac:dyDescent="0.25">
      <c r="A57" s="94" t="s">
        <v>140</v>
      </c>
      <c r="B57" s="96" t="s">
        <v>29</v>
      </c>
      <c r="C57" s="128">
        <f t="shared" si="2"/>
        <v>0</v>
      </c>
      <c r="D57" s="128"/>
      <c r="E57" s="128">
        <v>7.1</v>
      </c>
      <c r="F57" s="76"/>
      <c r="G57" s="72"/>
    </row>
    <row r="58" spans="1:9" ht="31.5" x14ac:dyDescent="0.25">
      <c r="A58" s="101" t="s">
        <v>61</v>
      </c>
      <c r="B58" s="125" t="s">
        <v>72</v>
      </c>
      <c r="C58" s="66">
        <f t="shared" si="2"/>
        <v>12</v>
      </c>
      <c r="D58" s="66">
        <f>D59</f>
        <v>12</v>
      </c>
      <c r="E58" s="66">
        <f t="shared" ref="E58:F59" si="16">E59</f>
        <v>9</v>
      </c>
      <c r="F58" s="66">
        <f t="shared" si="16"/>
        <v>0</v>
      </c>
      <c r="G58" s="72"/>
    </row>
    <row r="59" spans="1:9" ht="15.75" x14ac:dyDescent="0.25">
      <c r="A59" s="87" t="s">
        <v>141</v>
      </c>
      <c r="B59" s="104" t="s">
        <v>73</v>
      </c>
      <c r="C59" s="76">
        <f t="shared" si="2"/>
        <v>12</v>
      </c>
      <c r="D59" s="76">
        <f>D60</f>
        <v>12</v>
      </c>
      <c r="E59" s="76">
        <f t="shared" si="16"/>
        <v>9</v>
      </c>
      <c r="F59" s="76">
        <f t="shared" si="16"/>
        <v>0</v>
      </c>
      <c r="G59" s="72"/>
    </row>
    <row r="60" spans="1:9" ht="15" customHeight="1" x14ac:dyDescent="0.25">
      <c r="A60" s="94" t="s">
        <v>142</v>
      </c>
      <c r="B60" s="96" t="s">
        <v>42</v>
      </c>
      <c r="C60" s="128">
        <f t="shared" si="2"/>
        <v>12</v>
      </c>
      <c r="D60" s="128">
        <f>D61+D62</f>
        <v>12</v>
      </c>
      <c r="E60" s="128">
        <f t="shared" ref="E60:F60" si="17">E61+E62</f>
        <v>9</v>
      </c>
      <c r="F60" s="128">
        <f t="shared" si="17"/>
        <v>0</v>
      </c>
      <c r="G60" s="72"/>
    </row>
    <row r="61" spans="1:9" ht="15.75" x14ac:dyDescent="0.25">
      <c r="A61" s="94" t="s">
        <v>143</v>
      </c>
      <c r="B61" s="126" t="s">
        <v>145</v>
      </c>
      <c r="C61" s="128">
        <f t="shared" si="2"/>
        <v>4.3</v>
      </c>
      <c r="D61" s="128">
        <v>4.3</v>
      </c>
      <c r="E61" s="128">
        <v>3.1</v>
      </c>
      <c r="F61" s="76"/>
      <c r="G61" s="72"/>
    </row>
    <row r="62" spans="1:9" ht="31.5" x14ac:dyDescent="0.25">
      <c r="A62" s="94" t="s">
        <v>144</v>
      </c>
      <c r="B62" s="126" t="s">
        <v>146</v>
      </c>
      <c r="C62" s="128">
        <f t="shared" si="2"/>
        <v>7.7</v>
      </c>
      <c r="D62" s="128">
        <v>7.7</v>
      </c>
      <c r="E62" s="76">
        <v>5.9</v>
      </c>
      <c r="F62" s="76"/>
      <c r="G62" s="72"/>
    </row>
    <row r="63" spans="1:9" ht="15.75" x14ac:dyDescent="0.25">
      <c r="A63" s="101" t="s">
        <v>132</v>
      </c>
      <c r="B63" s="125" t="s">
        <v>76</v>
      </c>
      <c r="C63" s="66">
        <f t="shared" si="2"/>
        <v>17</v>
      </c>
      <c r="D63" s="66">
        <f>D64</f>
        <v>17</v>
      </c>
      <c r="E63" s="66">
        <f t="shared" ref="E63:F64" si="18">E64</f>
        <v>4</v>
      </c>
      <c r="F63" s="66">
        <f t="shared" si="18"/>
        <v>0</v>
      </c>
      <c r="G63" s="72"/>
    </row>
    <row r="64" spans="1:9" ht="15.75" x14ac:dyDescent="0.2">
      <c r="A64" s="87" t="s">
        <v>147</v>
      </c>
      <c r="B64" s="127" t="s">
        <v>75</v>
      </c>
      <c r="C64" s="76">
        <f t="shared" si="2"/>
        <v>17</v>
      </c>
      <c r="D64" s="76">
        <f>D65</f>
        <v>17</v>
      </c>
      <c r="E64" s="76">
        <f t="shared" si="18"/>
        <v>4</v>
      </c>
      <c r="F64" s="76">
        <f t="shared" si="18"/>
        <v>0</v>
      </c>
      <c r="G64" s="72"/>
    </row>
    <row r="65" spans="1:9" ht="15.75" x14ac:dyDescent="0.25">
      <c r="A65" s="94" t="s">
        <v>148</v>
      </c>
      <c r="B65" s="96" t="s">
        <v>70</v>
      </c>
      <c r="C65" s="128">
        <f t="shared" si="2"/>
        <v>17</v>
      </c>
      <c r="D65" s="128">
        <v>17</v>
      </c>
      <c r="E65" s="128">
        <v>4</v>
      </c>
      <c r="F65" s="76"/>
      <c r="G65" s="158"/>
      <c r="H65" s="1"/>
    </row>
    <row r="66" spans="1:9" ht="15.75" x14ac:dyDescent="0.25">
      <c r="A66" s="101" t="s">
        <v>149</v>
      </c>
      <c r="B66" s="125" t="s">
        <v>77</v>
      </c>
      <c r="C66" s="66">
        <f t="shared" si="2"/>
        <v>9.4</v>
      </c>
      <c r="D66" s="66">
        <f>D67</f>
        <v>9.4</v>
      </c>
      <c r="E66" s="66">
        <f t="shared" ref="E66:F67" si="19">E67</f>
        <v>7.8</v>
      </c>
      <c r="F66" s="66">
        <f t="shared" si="19"/>
        <v>0</v>
      </c>
      <c r="G66" s="72"/>
    </row>
    <row r="67" spans="1:9" ht="15.75" x14ac:dyDescent="0.2">
      <c r="A67" s="87" t="s">
        <v>150</v>
      </c>
      <c r="B67" s="127" t="s">
        <v>75</v>
      </c>
      <c r="C67" s="76">
        <f t="shared" si="2"/>
        <v>9.4</v>
      </c>
      <c r="D67" s="76">
        <f>D68</f>
        <v>9.4</v>
      </c>
      <c r="E67" s="76">
        <f t="shared" si="19"/>
        <v>7.8</v>
      </c>
      <c r="F67" s="76">
        <f t="shared" si="19"/>
        <v>0</v>
      </c>
      <c r="G67" s="72"/>
    </row>
    <row r="68" spans="1:9" ht="15.75" x14ac:dyDescent="0.25">
      <c r="A68" s="94" t="s">
        <v>151</v>
      </c>
      <c r="B68" s="96" t="s">
        <v>70</v>
      </c>
      <c r="C68" s="128">
        <f t="shared" si="2"/>
        <v>9.4</v>
      </c>
      <c r="D68" s="128">
        <v>9.4</v>
      </c>
      <c r="E68" s="128">
        <v>7.8</v>
      </c>
      <c r="F68" s="76"/>
      <c r="G68" s="72"/>
    </row>
    <row r="69" spans="1:9" ht="15.75" x14ac:dyDescent="0.25">
      <c r="A69" s="101" t="s">
        <v>152</v>
      </c>
      <c r="B69" s="125" t="s">
        <v>78</v>
      </c>
      <c r="C69" s="66">
        <f t="shared" si="2"/>
        <v>0.5</v>
      </c>
      <c r="D69" s="66">
        <f>D70</f>
        <v>0.5</v>
      </c>
      <c r="E69" s="66">
        <f t="shared" ref="E69:F70" si="20">E70</f>
        <v>0.2</v>
      </c>
      <c r="F69" s="66">
        <f t="shared" si="20"/>
        <v>0</v>
      </c>
      <c r="G69" s="72"/>
    </row>
    <row r="70" spans="1:9" ht="15.75" x14ac:dyDescent="0.2">
      <c r="A70" s="87" t="s">
        <v>153</v>
      </c>
      <c r="B70" s="127" t="s">
        <v>75</v>
      </c>
      <c r="C70" s="76">
        <f t="shared" si="2"/>
        <v>0.5</v>
      </c>
      <c r="D70" s="76">
        <f>D71</f>
        <v>0.5</v>
      </c>
      <c r="E70" s="76">
        <f t="shared" si="20"/>
        <v>0.2</v>
      </c>
      <c r="F70" s="76">
        <f t="shared" si="20"/>
        <v>0</v>
      </c>
      <c r="G70" s="72"/>
    </row>
    <row r="71" spans="1:9" ht="15.75" x14ac:dyDescent="0.25">
      <c r="A71" s="94" t="s">
        <v>154</v>
      </c>
      <c r="B71" s="96" t="s">
        <v>70</v>
      </c>
      <c r="C71" s="128">
        <f t="shared" si="2"/>
        <v>0.5</v>
      </c>
      <c r="D71" s="128">
        <v>0.5</v>
      </c>
      <c r="E71" s="128">
        <v>0.2</v>
      </c>
      <c r="F71" s="76"/>
      <c r="G71" s="72"/>
    </row>
    <row r="72" spans="1:9" ht="15.75" x14ac:dyDescent="0.25">
      <c r="A72" s="101" t="s">
        <v>155</v>
      </c>
      <c r="B72" s="125" t="s">
        <v>79</v>
      </c>
      <c r="C72" s="66">
        <f t="shared" si="2"/>
        <v>0</v>
      </c>
      <c r="D72" s="66">
        <f>D73</f>
        <v>0</v>
      </c>
      <c r="E72" s="66">
        <f t="shared" ref="E72:F73" si="21">E73</f>
        <v>-2.2000000000000002</v>
      </c>
      <c r="F72" s="66">
        <f t="shared" si="21"/>
        <v>0</v>
      </c>
      <c r="G72" s="72"/>
    </row>
    <row r="73" spans="1:9" ht="18" customHeight="1" x14ac:dyDescent="0.2">
      <c r="A73" s="87" t="s">
        <v>156</v>
      </c>
      <c r="B73" s="127" t="s">
        <v>75</v>
      </c>
      <c r="C73" s="76">
        <f t="shared" si="2"/>
        <v>0</v>
      </c>
      <c r="D73" s="76">
        <f>D74</f>
        <v>0</v>
      </c>
      <c r="E73" s="76">
        <f t="shared" si="21"/>
        <v>-2.2000000000000002</v>
      </c>
      <c r="F73" s="76">
        <f t="shared" si="21"/>
        <v>0</v>
      </c>
      <c r="G73" s="72"/>
    </row>
    <row r="74" spans="1:9" ht="15.75" x14ac:dyDescent="0.25">
      <c r="A74" s="144" t="s">
        <v>157</v>
      </c>
      <c r="B74" s="96" t="s">
        <v>70</v>
      </c>
      <c r="C74" s="128">
        <f t="shared" si="2"/>
        <v>0</v>
      </c>
      <c r="D74" s="128"/>
      <c r="E74" s="76">
        <v>-2.2000000000000002</v>
      </c>
      <c r="F74" s="76"/>
      <c r="G74" s="72"/>
    </row>
    <row r="75" spans="1:9" ht="15.75" x14ac:dyDescent="0.25">
      <c r="A75" s="119" t="s">
        <v>158</v>
      </c>
      <c r="B75" s="85" t="s">
        <v>65</v>
      </c>
      <c r="C75" s="66">
        <f t="shared" si="2"/>
        <v>-28.7</v>
      </c>
      <c r="D75" s="66">
        <f>D76</f>
        <v>-28.7</v>
      </c>
      <c r="E75" s="66">
        <f t="shared" ref="E75:F75" si="22">E76</f>
        <v>-24.4</v>
      </c>
      <c r="F75" s="66">
        <f t="shared" si="22"/>
        <v>0</v>
      </c>
      <c r="G75" s="72"/>
    </row>
    <row r="76" spans="1:9" ht="15.75" x14ac:dyDescent="0.2">
      <c r="A76" s="87" t="s">
        <v>159</v>
      </c>
      <c r="B76" s="97" t="s">
        <v>47</v>
      </c>
      <c r="C76" s="76">
        <f t="shared" si="2"/>
        <v>-28.7</v>
      </c>
      <c r="D76" s="76">
        <f>D77+D79</f>
        <v>-28.7</v>
      </c>
      <c r="E76" s="76">
        <f t="shared" ref="E76:F76" si="23">E77+E79</f>
        <v>-24.4</v>
      </c>
      <c r="F76" s="76">
        <f t="shared" si="23"/>
        <v>0</v>
      </c>
      <c r="G76" s="72"/>
    </row>
    <row r="77" spans="1:9" ht="31.5" x14ac:dyDescent="0.25">
      <c r="A77" s="94" t="s">
        <v>160</v>
      </c>
      <c r="B77" s="96" t="s">
        <v>25</v>
      </c>
      <c r="C77" s="128">
        <f t="shared" si="2"/>
        <v>6.3</v>
      </c>
      <c r="D77" s="128">
        <f>D78</f>
        <v>6.3</v>
      </c>
      <c r="E77" s="128">
        <f t="shared" ref="E77:F77" si="24">E78</f>
        <v>5.6</v>
      </c>
      <c r="F77" s="128">
        <f t="shared" si="24"/>
        <v>0</v>
      </c>
      <c r="G77" s="72"/>
    </row>
    <row r="78" spans="1:9" ht="15.75" x14ac:dyDescent="0.25">
      <c r="A78" s="94" t="s">
        <v>161</v>
      </c>
      <c r="B78" s="64" t="s">
        <v>53</v>
      </c>
      <c r="C78" s="128">
        <f t="shared" si="2"/>
        <v>6.3</v>
      </c>
      <c r="D78" s="128">
        <v>6.3</v>
      </c>
      <c r="E78" s="128">
        <v>5.6</v>
      </c>
      <c r="F78" s="128"/>
      <c r="G78" s="72"/>
    </row>
    <row r="79" spans="1:9" ht="15.75" x14ac:dyDescent="0.25">
      <c r="A79" s="93" t="s">
        <v>162</v>
      </c>
      <c r="B79" s="96" t="s">
        <v>70</v>
      </c>
      <c r="C79" s="128">
        <f t="shared" si="2"/>
        <v>-35</v>
      </c>
      <c r="D79" s="128">
        <v>-35</v>
      </c>
      <c r="E79" s="128">
        <v>-30</v>
      </c>
      <c r="F79" s="128"/>
      <c r="G79" s="72"/>
      <c r="I79" s="59"/>
    </row>
    <row r="80" spans="1:9" ht="15.75" x14ac:dyDescent="0.25">
      <c r="A80" s="80" t="s">
        <v>163</v>
      </c>
      <c r="B80" s="85" t="s">
        <v>9</v>
      </c>
      <c r="C80" s="66">
        <f t="shared" si="2"/>
        <v>168.89999999999998</v>
      </c>
      <c r="D80" s="66">
        <f>D81+D104+D108</f>
        <v>170.2</v>
      </c>
      <c r="E80" s="66">
        <f>E81+E104+E108</f>
        <v>115.6</v>
      </c>
      <c r="F80" s="66">
        <f>F81+F104+F108</f>
        <v>-1.2999999999999998</v>
      </c>
      <c r="G80" s="60"/>
      <c r="I80" s="59"/>
    </row>
    <row r="81" spans="1:9" ht="15.75" x14ac:dyDescent="0.25">
      <c r="A81" s="87" t="s">
        <v>164</v>
      </c>
      <c r="B81" s="99" t="s">
        <v>42</v>
      </c>
      <c r="C81" s="76">
        <f t="shared" si="2"/>
        <v>152.6</v>
      </c>
      <c r="D81" s="76">
        <f>SUM(D82:D103)</f>
        <v>151.6</v>
      </c>
      <c r="E81" s="76">
        <f>SUM(E82:E103)</f>
        <v>104</v>
      </c>
      <c r="F81" s="76">
        <f>SUM(F82:F103)</f>
        <v>1</v>
      </c>
      <c r="G81" s="103"/>
      <c r="I81" s="156"/>
    </row>
    <row r="82" spans="1:9" ht="15.75" x14ac:dyDescent="0.25">
      <c r="A82" s="145" t="s">
        <v>165</v>
      </c>
      <c r="B82" s="77" t="s">
        <v>34</v>
      </c>
      <c r="C82" s="128">
        <f t="shared" si="2"/>
        <v>2.9</v>
      </c>
      <c r="D82" s="128">
        <v>2.9</v>
      </c>
      <c r="E82" s="128">
        <v>3.5</v>
      </c>
      <c r="F82" s="128"/>
      <c r="G82" s="72"/>
      <c r="I82" s="137"/>
    </row>
    <row r="83" spans="1:9" ht="15.75" x14ac:dyDescent="0.25">
      <c r="A83" s="145" t="s">
        <v>166</v>
      </c>
      <c r="B83" s="131" t="s">
        <v>90</v>
      </c>
      <c r="C83" s="128">
        <f t="shared" si="2"/>
        <v>14.3</v>
      </c>
      <c r="D83" s="88">
        <v>14.3</v>
      </c>
      <c r="E83" s="88">
        <v>1</v>
      </c>
      <c r="F83" s="88"/>
      <c r="G83" s="135"/>
      <c r="I83" s="59"/>
    </row>
    <row r="84" spans="1:9" ht="15.75" customHeight="1" x14ac:dyDescent="0.25">
      <c r="A84" s="145" t="s">
        <v>167</v>
      </c>
      <c r="B84" s="131" t="s">
        <v>30</v>
      </c>
      <c r="C84" s="159">
        <f t="shared" si="2"/>
        <v>16.7</v>
      </c>
      <c r="D84" s="160">
        <v>16.7</v>
      </c>
      <c r="E84" s="88">
        <v>5.3</v>
      </c>
      <c r="F84" s="88"/>
      <c r="G84" s="91"/>
      <c r="H84" s="4"/>
      <c r="I84" s="59"/>
    </row>
    <row r="85" spans="1:9" ht="17.25" customHeight="1" x14ac:dyDescent="0.25">
      <c r="A85" s="145" t="s">
        <v>168</v>
      </c>
      <c r="B85" s="77" t="s">
        <v>91</v>
      </c>
      <c r="C85" s="128">
        <f t="shared" si="2"/>
        <v>0</v>
      </c>
      <c r="D85" s="88"/>
      <c r="E85" s="88">
        <v>2.4</v>
      </c>
      <c r="F85" s="88"/>
      <c r="G85" s="72"/>
      <c r="H85" s="4"/>
      <c r="I85" s="59"/>
    </row>
    <row r="86" spans="1:9" ht="15.75" x14ac:dyDescent="0.25">
      <c r="A86" s="145" t="s">
        <v>169</v>
      </c>
      <c r="B86" s="132" t="s">
        <v>89</v>
      </c>
      <c r="C86" s="128">
        <f t="shared" si="2"/>
        <v>0</v>
      </c>
      <c r="D86" s="88">
        <v>-1</v>
      </c>
      <c r="E86" s="88">
        <v>2.9</v>
      </c>
      <c r="F86" s="88">
        <v>1</v>
      </c>
      <c r="G86" s="72"/>
      <c r="H86" s="4"/>
      <c r="I86" s="59"/>
    </row>
    <row r="87" spans="1:9" ht="15.75" x14ac:dyDescent="0.25">
      <c r="A87" s="145" t="s">
        <v>170</v>
      </c>
      <c r="B87" s="132" t="s">
        <v>92</v>
      </c>
      <c r="C87" s="128">
        <f t="shared" si="2"/>
        <v>9.4</v>
      </c>
      <c r="D87" s="88">
        <v>9.4</v>
      </c>
      <c r="E87" s="88">
        <v>6.2</v>
      </c>
      <c r="F87" s="88"/>
      <c r="G87" s="72"/>
      <c r="H87" s="4"/>
      <c r="I87" s="59"/>
    </row>
    <row r="88" spans="1:9" ht="15.75" x14ac:dyDescent="0.25">
      <c r="A88" s="145" t="s">
        <v>171</v>
      </c>
      <c r="B88" s="131" t="s">
        <v>80</v>
      </c>
      <c r="C88" s="128">
        <f t="shared" si="2"/>
        <v>8.1999999999999993</v>
      </c>
      <c r="D88" s="88">
        <v>8.1999999999999993</v>
      </c>
      <c r="E88" s="88">
        <v>5.9</v>
      </c>
      <c r="F88" s="88"/>
      <c r="G88" s="72"/>
      <c r="H88" s="4"/>
      <c r="I88" s="59"/>
    </row>
    <row r="89" spans="1:9" ht="15.75" x14ac:dyDescent="0.25">
      <c r="A89" s="145" t="s">
        <v>172</v>
      </c>
      <c r="B89" s="77" t="s">
        <v>38</v>
      </c>
      <c r="C89" s="111">
        <f t="shared" si="2"/>
        <v>4.4000000000000004</v>
      </c>
      <c r="D89" s="88">
        <v>4.4000000000000004</v>
      </c>
      <c r="E89" s="88">
        <v>1.6</v>
      </c>
      <c r="F89" s="88"/>
      <c r="G89" s="135"/>
      <c r="H89" s="4"/>
    </row>
    <row r="90" spans="1:9" ht="15.75" x14ac:dyDescent="0.25">
      <c r="A90" s="145" t="s">
        <v>173</v>
      </c>
      <c r="B90" s="64" t="s">
        <v>37</v>
      </c>
      <c r="C90" s="111">
        <f t="shared" si="2"/>
        <v>2.2000000000000002</v>
      </c>
      <c r="D90" s="88">
        <v>2.2000000000000002</v>
      </c>
      <c r="E90" s="88">
        <v>1</v>
      </c>
      <c r="F90" s="88"/>
      <c r="G90" s="72"/>
      <c r="H90" s="4"/>
    </row>
    <row r="91" spans="1:9" ht="15.75" x14ac:dyDescent="0.25">
      <c r="A91" s="145" t="s">
        <v>174</v>
      </c>
      <c r="B91" s="77" t="s">
        <v>93</v>
      </c>
      <c r="C91" s="128">
        <f t="shared" si="2"/>
        <v>8.6999999999999993</v>
      </c>
      <c r="D91" s="88">
        <v>8.6999999999999993</v>
      </c>
      <c r="E91" s="88">
        <v>5.9</v>
      </c>
      <c r="F91" s="88"/>
      <c r="G91" s="72"/>
      <c r="H91" s="4"/>
    </row>
    <row r="92" spans="1:9" ht="15.75" x14ac:dyDescent="0.25">
      <c r="A92" s="145" t="s">
        <v>175</v>
      </c>
      <c r="B92" s="77" t="s">
        <v>39</v>
      </c>
      <c r="C92" s="128">
        <f t="shared" si="2"/>
        <v>1.5</v>
      </c>
      <c r="D92" s="88">
        <v>1.5</v>
      </c>
      <c r="E92" s="88">
        <v>1.7</v>
      </c>
      <c r="F92" s="88"/>
      <c r="G92" s="72"/>
      <c r="H92" s="4"/>
      <c r="I92" s="136"/>
    </row>
    <row r="93" spans="1:9" ht="15.75" x14ac:dyDescent="0.25">
      <c r="A93" s="145" t="s">
        <v>176</v>
      </c>
      <c r="B93" s="77" t="s">
        <v>94</v>
      </c>
      <c r="C93" s="128">
        <f t="shared" ref="C93:C111" si="25">D93+F93</f>
        <v>4.8</v>
      </c>
      <c r="D93" s="88">
        <v>4.8</v>
      </c>
      <c r="E93" s="88">
        <v>4.5999999999999996</v>
      </c>
      <c r="F93" s="88"/>
      <c r="G93" s="72"/>
      <c r="H93" s="4"/>
    </row>
    <row r="94" spans="1:9" ht="15.75" x14ac:dyDescent="0.25">
      <c r="A94" s="145" t="s">
        <v>177</v>
      </c>
      <c r="B94" s="77" t="s">
        <v>95</v>
      </c>
      <c r="C94" s="159">
        <f t="shared" si="25"/>
        <v>8.3000000000000007</v>
      </c>
      <c r="D94" s="160">
        <v>8.3000000000000007</v>
      </c>
      <c r="E94" s="88">
        <v>0.7</v>
      </c>
      <c r="F94" s="88"/>
      <c r="G94" s="91"/>
      <c r="H94" s="4"/>
    </row>
    <row r="95" spans="1:9" ht="15.75" x14ac:dyDescent="0.25">
      <c r="A95" s="145" t="s">
        <v>178</v>
      </c>
      <c r="B95" s="77" t="s">
        <v>96</v>
      </c>
      <c r="C95" s="128">
        <f t="shared" si="25"/>
        <v>6.3</v>
      </c>
      <c r="D95" s="88">
        <v>6.3</v>
      </c>
      <c r="E95" s="88">
        <v>4.7</v>
      </c>
      <c r="F95" s="88"/>
      <c r="G95" s="91"/>
      <c r="H95" s="4"/>
    </row>
    <row r="96" spans="1:9" ht="15.75" x14ac:dyDescent="0.25">
      <c r="A96" s="145" t="s">
        <v>179</v>
      </c>
      <c r="B96" s="77" t="s">
        <v>97</v>
      </c>
      <c r="C96" s="128">
        <f t="shared" si="25"/>
        <v>5.4</v>
      </c>
      <c r="D96" s="88">
        <v>5.4</v>
      </c>
      <c r="E96" s="88">
        <v>3.8</v>
      </c>
      <c r="F96" s="88"/>
      <c r="G96" s="91"/>
      <c r="H96" s="4"/>
    </row>
    <row r="97" spans="1:10" ht="15.75" x14ac:dyDescent="0.25">
      <c r="A97" s="145" t="s">
        <v>180</v>
      </c>
      <c r="B97" s="77" t="s">
        <v>98</v>
      </c>
      <c r="C97" s="128">
        <f t="shared" si="25"/>
        <v>1.9</v>
      </c>
      <c r="D97" s="88">
        <v>1.9</v>
      </c>
      <c r="E97" s="88"/>
      <c r="F97" s="88"/>
      <c r="G97" s="91"/>
      <c r="H97" s="4"/>
    </row>
    <row r="98" spans="1:10" ht="15.75" x14ac:dyDescent="0.25">
      <c r="A98" s="145" t="s">
        <v>181</v>
      </c>
      <c r="B98" s="77" t="s">
        <v>99</v>
      </c>
      <c r="C98" s="128">
        <f t="shared" si="25"/>
        <v>0</v>
      </c>
      <c r="D98" s="88"/>
      <c r="E98" s="88">
        <v>9</v>
      </c>
      <c r="F98" s="88"/>
      <c r="G98" s="91"/>
      <c r="H98" s="4"/>
    </row>
    <row r="99" spans="1:10" ht="15.75" x14ac:dyDescent="0.25">
      <c r="A99" s="145" t="s">
        <v>182</v>
      </c>
      <c r="B99" s="133" t="s">
        <v>100</v>
      </c>
      <c r="C99" s="128">
        <f t="shared" si="25"/>
        <v>2.6</v>
      </c>
      <c r="D99" s="88">
        <v>2.6</v>
      </c>
      <c r="E99" s="88">
        <v>1.3</v>
      </c>
      <c r="F99" s="88"/>
      <c r="G99" s="91"/>
      <c r="H99" s="4"/>
    </row>
    <row r="100" spans="1:10" ht="15.75" x14ac:dyDescent="0.25">
      <c r="A100" s="145" t="s">
        <v>183</v>
      </c>
      <c r="B100" s="133" t="s">
        <v>43</v>
      </c>
      <c r="C100" s="128">
        <f t="shared" si="25"/>
        <v>10.7</v>
      </c>
      <c r="D100" s="88">
        <v>10.7</v>
      </c>
      <c r="E100" s="88">
        <v>11.7</v>
      </c>
      <c r="F100" s="88"/>
      <c r="G100" s="91"/>
      <c r="H100" s="4"/>
    </row>
    <row r="101" spans="1:10" ht="15.75" x14ac:dyDescent="0.25">
      <c r="A101" s="145" t="s">
        <v>184</v>
      </c>
      <c r="B101" s="133" t="s">
        <v>54</v>
      </c>
      <c r="C101" s="128">
        <f t="shared" si="25"/>
        <v>27</v>
      </c>
      <c r="D101" s="88">
        <v>27</v>
      </c>
      <c r="E101" s="88">
        <v>19.3</v>
      </c>
      <c r="F101" s="88"/>
      <c r="G101" s="91"/>
    </row>
    <row r="102" spans="1:10" ht="16.5" customHeight="1" x14ac:dyDescent="0.25">
      <c r="A102" s="145" t="s">
        <v>185</v>
      </c>
      <c r="B102" s="133" t="s">
        <v>55</v>
      </c>
      <c r="C102" s="128">
        <f t="shared" si="25"/>
        <v>4.5999999999999996</v>
      </c>
      <c r="D102" s="88">
        <v>4.5999999999999996</v>
      </c>
      <c r="E102" s="88">
        <v>2.7</v>
      </c>
      <c r="F102" s="88"/>
      <c r="G102" s="91"/>
      <c r="J102" s="60"/>
    </row>
    <row r="103" spans="1:10" ht="15.75" x14ac:dyDescent="0.25">
      <c r="A103" s="145" t="s">
        <v>186</v>
      </c>
      <c r="B103" s="134" t="s">
        <v>101</v>
      </c>
      <c r="C103" s="128">
        <f t="shared" si="25"/>
        <v>12.7</v>
      </c>
      <c r="D103" s="88">
        <v>12.7</v>
      </c>
      <c r="E103" s="88">
        <v>8.8000000000000007</v>
      </c>
      <c r="F103" s="88"/>
      <c r="G103" s="135"/>
      <c r="J103" s="60"/>
    </row>
    <row r="104" spans="1:10" ht="31.5" x14ac:dyDescent="0.25">
      <c r="A104" s="87" t="s">
        <v>187</v>
      </c>
      <c r="B104" s="113" t="s">
        <v>63</v>
      </c>
      <c r="C104" s="76">
        <f t="shared" si="25"/>
        <v>15.1</v>
      </c>
      <c r="D104" s="121">
        <f>D105+D106+D107</f>
        <v>15.1</v>
      </c>
      <c r="E104" s="121">
        <f t="shared" ref="E104:F104" si="26">E105+E106+E107</f>
        <v>11.6</v>
      </c>
      <c r="F104" s="121">
        <f t="shared" si="26"/>
        <v>0</v>
      </c>
      <c r="G104" s="91"/>
    </row>
    <row r="105" spans="1:10" ht="18.75" customHeight="1" x14ac:dyDescent="0.25">
      <c r="A105" s="93" t="s">
        <v>188</v>
      </c>
      <c r="B105" s="64" t="s">
        <v>54</v>
      </c>
      <c r="C105" s="128">
        <f t="shared" si="25"/>
        <v>9.1999999999999993</v>
      </c>
      <c r="D105" s="88">
        <v>9.1999999999999993</v>
      </c>
      <c r="E105" s="88">
        <v>7.1</v>
      </c>
      <c r="F105" s="88"/>
      <c r="G105" s="91"/>
      <c r="J105" s="60"/>
    </row>
    <row r="106" spans="1:10" ht="15.75" x14ac:dyDescent="0.25">
      <c r="A106" s="93" t="s">
        <v>189</v>
      </c>
      <c r="B106" s="64" t="s">
        <v>55</v>
      </c>
      <c r="C106" s="128">
        <f t="shared" si="25"/>
        <v>2.5</v>
      </c>
      <c r="D106" s="88">
        <v>2.5</v>
      </c>
      <c r="E106" s="88">
        <v>1.9</v>
      </c>
      <c r="F106" s="88"/>
      <c r="G106" s="91"/>
      <c r="J106" s="60"/>
    </row>
    <row r="107" spans="1:10" ht="15.75" customHeight="1" x14ac:dyDescent="0.25">
      <c r="A107" s="93" t="s">
        <v>190</v>
      </c>
      <c r="B107" s="64" t="s">
        <v>43</v>
      </c>
      <c r="C107" s="128">
        <f t="shared" si="25"/>
        <v>3.4</v>
      </c>
      <c r="D107" s="88">
        <v>3.4</v>
      </c>
      <c r="E107" s="88">
        <v>2.6</v>
      </c>
      <c r="F107" s="88"/>
      <c r="G107" s="91"/>
      <c r="J107" s="60"/>
    </row>
    <row r="108" spans="1:10" ht="15.75" x14ac:dyDescent="0.25">
      <c r="A108" s="98" t="s">
        <v>191</v>
      </c>
      <c r="B108" s="104" t="s">
        <v>48</v>
      </c>
      <c r="C108" s="76">
        <f t="shared" si="25"/>
        <v>1.2000000000000002</v>
      </c>
      <c r="D108" s="117">
        <f>D109+D110</f>
        <v>3.5</v>
      </c>
      <c r="E108" s="117">
        <f t="shared" ref="E108:F108" si="27">E109+E110</f>
        <v>0</v>
      </c>
      <c r="F108" s="117">
        <f t="shared" si="27"/>
        <v>-2.2999999999999998</v>
      </c>
      <c r="G108" s="91"/>
    </row>
    <row r="109" spans="1:10" ht="15.75" x14ac:dyDescent="0.25">
      <c r="A109" s="93" t="s">
        <v>192</v>
      </c>
      <c r="B109" s="64" t="s">
        <v>80</v>
      </c>
      <c r="C109" s="128">
        <f t="shared" si="25"/>
        <v>1.2</v>
      </c>
      <c r="D109" s="88">
        <v>1.2</v>
      </c>
      <c r="E109" s="114"/>
      <c r="F109" s="88"/>
      <c r="G109" s="91"/>
    </row>
    <row r="110" spans="1:10" ht="15.75" x14ac:dyDescent="0.25">
      <c r="A110" s="93" t="s">
        <v>193</v>
      </c>
      <c r="B110" s="64" t="s">
        <v>40</v>
      </c>
      <c r="C110" s="128">
        <f t="shared" si="25"/>
        <v>0</v>
      </c>
      <c r="D110" s="88">
        <v>2.2999999999999998</v>
      </c>
      <c r="E110" s="114"/>
      <c r="F110" s="88">
        <v>-2.2999999999999998</v>
      </c>
      <c r="G110" s="91"/>
    </row>
    <row r="111" spans="1:10" ht="15.75" x14ac:dyDescent="0.25">
      <c r="A111" s="78"/>
      <c r="B111" s="74" t="s">
        <v>213</v>
      </c>
      <c r="C111" s="138">
        <f t="shared" si="25"/>
        <v>-493.46699999999987</v>
      </c>
      <c r="D111" s="146">
        <f>D80+D75+D72+D69+D66+D63+D58+D55+D17+D15</f>
        <v>404.1</v>
      </c>
      <c r="E111" s="146">
        <f>E80+E75+E72+E69+E66+E63+E58+E55+E17+E15</f>
        <v>160.10999999999999</v>
      </c>
      <c r="F111" s="146">
        <f>F80+F75+F72+F69+F66+F63+F58+F55+F17+F15</f>
        <v>-897.56699999999989</v>
      </c>
    </row>
    <row r="112" spans="1:10" ht="15.75" x14ac:dyDescent="0.25">
      <c r="A112" s="73"/>
      <c r="B112" s="81" t="s">
        <v>15</v>
      </c>
      <c r="C112" s="75"/>
      <c r="D112" s="79"/>
      <c r="E112" s="79"/>
      <c r="F112" s="79"/>
    </row>
    <row r="113" spans="1:10" ht="16.5" customHeight="1" x14ac:dyDescent="0.25">
      <c r="A113" s="73"/>
      <c r="B113" s="96" t="s">
        <v>70</v>
      </c>
      <c r="C113" s="71">
        <f>D113+F113</f>
        <v>0</v>
      </c>
      <c r="D113" s="71">
        <f>D16+D18+D22+D34+D39+D52+D54+D60+D65+D68+D71+D74+D79+D81+D32+D48+D46+D44</f>
        <v>363.2</v>
      </c>
      <c r="E113" s="71">
        <f>E16+E18+E22+E34+E39+E52+E54+E60+E65+E68+E71+E74+E79+E81+E32+E48+E46+E44</f>
        <v>135.30000000000001</v>
      </c>
      <c r="F113" s="71">
        <f>F16+F18+F22+F34+F39+F52+F54+F60+F65+F68+F71+F74+F79+F81+F32+F48+F46+F44</f>
        <v>-363.2</v>
      </c>
      <c r="G113" s="4"/>
    </row>
    <row r="114" spans="1:10" ht="31.5" x14ac:dyDescent="0.25">
      <c r="A114" s="73"/>
      <c r="B114" s="96" t="s">
        <v>29</v>
      </c>
      <c r="C114" s="71">
        <f>D114+F114</f>
        <v>28.3</v>
      </c>
      <c r="D114" s="71">
        <f>D50+D57+D77</f>
        <v>28.3</v>
      </c>
      <c r="E114" s="155">
        <f>E50+E57+E77</f>
        <v>13.209999999999999</v>
      </c>
      <c r="F114" s="71">
        <f>F50+F57+F77</f>
        <v>0</v>
      </c>
      <c r="G114" s="4"/>
      <c r="I114" s="60"/>
    </row>
    <row r="115" spans="1:10" ht="15.75" x14ac:dyDescent="0.25">
      <c r="A115" s="123"/>
      <c r="B115" s="64" t="s">
        <v>62</v>
      </c>
      <c r="C115" s="71">
        <f t="shared" ref="C115:C119" si="28">D115+F115</f>
        <v>1.2000000000000002</v>
      </c>
      <c r="D115" s="71">
        <f>D108</f>
        <v>3.5</v>
      </c>
      <c r="E115" s="71">
        <f t="shared" ref="E115:F115" si="29">E108</f>
        <v>0</v>
      </c>
      <c r="F115" s="71">
        <f t="shared" si="29"/>
        <v>-2.2999999999999998</v>
      </c>
      <c r="I115" s="60"/>
    </row>
    <row r="116" spans="1:10" ht="31.5" x14ac:dyDescent="0.25">
      <c r="A116" s="123"/>
      <c r="B116" s="120" t="s">
        <v>64</v>
      </c>
      <c r="C116" s="71">
        <f t="shared" si="28"/>
        <v>15.1</v>
      </c>
      <c r="D116" s="71">
        <f>D104</f>
        <v>15.1</v>
      </c>
      <c r="E116" s="71">
        <f t="shared" ref="E116:F116" si="30">E104</f>
        <v>11.6</v>
      </c>
      <c r="F116" s="71">
        <f t="shared" si="30"/>
        <v>0</v>
      </c>
      <c r="I116" s="60"/>
    </row>
    <row r="117" spans="1:10" ht="30.75" customHeight="1" x14ac:dyDescent="0.25">
      <c r="A117" s="123"/>
      <c r="B117" s="64" t="s">
        <v>59</v>
      </c>
      <c r="C117" s="71">
        <f t="shared" si="28"/>
        <v>588</v>
      </c>
      <c r="D117" s="71">
        <f>D36</f>
        <v>0</v>
      </c>
      <c r="E117" s="71">
        <f t="shared" ref="E117:F117" si="31">E36</f>
        <v>0</v>
      </c>
      <c r="F117" s="71">
        <f t="shared" si="31"/>
        <v>588</v>
      </c>
      <c r="I117" s="60"/>
    </row>
    <row r="118" spans="1:10" ht="15.75" x14ac:dyDescent="0.25">
      <c r="A118" s="123"/>
      <c r="B118" s="143" t="s">
        <v>130</v>
      </c>
      <c r="C118" s="71">
        <f t="shared" si="28"/>
        <v>-1127.8</v>
      </c>
      <c r="D118" s="71">
        <f>D40</f>
        <v>-6</v>
      </c>
      <c r="E118" s="71">
        <f t="shared" ref="E118:F118" si="32">E40</f>
        <v>0</v>
      </c>
      <c r="F118" s="71">
        <f t="shared" si="32"/>
        <v>-1121.8</v>
      </c>
      <c r="I118" s="60"/>
    </row>
    <row r="119" spans="1:10" ht="47.25" x14ac:dyDescent="0.25">
      <c r="A119" s="123"/>
      <c r="B119" s="64" t="s">
        <v>220</v>
      </c>
      <c r="C119" s="149">
        <f t="shared" si="28"/>
        <v>1.7330000000000001</v>
      </c>
      <c r="D119" s="71">
        <f>D41</f>
        <v>0</v>
      </c>
      <c r="E119" s="71">
        <f t="shared" ref="E119:F119" si="33">E41</f>
        <v>0</v>
      </c>
      <c r="F119" s="149">
        <f t="shared" si="33"/>
        <v>1.7330000000000001</v>
      </c>
      <c r="I119" s="60"/>
    </row>
    <row r="120" spans="1:10" x14ac:dyDescent="0.2">
      <c r="B120" s="100"/>
      <c r="C120" s="100"/>
      <c r="D120" s="100"/>
      <c r="E120" s="100"/>
      <c r="I120" s="60"/>
    </row>
    <row r="121" spans="1:10" x14ac:dyDescent="0.2">
      <c r="I121" s="60"/>
      <c r="J121" s="60"/>
    </row>
    <row r="122" spans="1:10" x14ac:dyDescent="0.2">
      <c r="I122" s="60"/>
      <c r="J122" s="60"/>
    </row>
    <row r="123" spans="1:10" x14ac:dyDescent="0.2">
      <c r="I123" s="60"/>
      <c r="J123" s="60"/>
    </row>
    <row r="124" spans="1:10" x14ac:dyDescent="0.2">
      <c r="I124" s="60"/>
      <c r="J124" s="60"/>
    </row>
    <row r="125" spans="1:10" x14ac:dyDescent="0.2">
      <c r="I125" s="60"/>
      <c r="J125" s="60"/>
    </row>
    <row r="126" spans="1:10" x14ac:dyDescent="0.2">
      <c r="I126" s="60"/>
      <c r="J126" s="60"/>
    </row>
    <row r="127" spans="1:10" x14ac:dyDescent="0.2">
      <c r="I127" s="60"/>
      <c r="J127" s="60"/>
    </row>
    <row r="128" spans="1:10" x14ac:dyDescent="0.2">
      <c r="I128" s="60"/>
      <c r="J128" s="60"/>
    </row>
    <row r="129" spans="9:10" ht="15.75" customHeight="1" x14ac:dyDescent="0.2">
      <c r="I129" s="60"/>
      <c r="J129" s="60"/>
    </row>
    <row r="130" spans="9:10" x14ac:dyDescent="0.2">
      <c r="I130" s="60"/>
      <c r="J130" s="60"/>
    </row>
    <row r="131" spans="9:10" x14ac:dyDescent="0.2">
      <c r="I131" s="60"/>
      <c r="J131" s="60"/>
    </row>
    <row r="132" spans="9:10" x14ac:dyDescent="0.2">
      <c r="I132" s="60"/>
      <c r="J132" s="60"/>
    </row>
    <row r="133" spans="9:10" x14ac:dyDescent="0.2">
      <c r="J133" s="60"/>
    </row>
    <row r="134" spans="9:10" x14ac:dyDescent="0.2">
      <c r="J134" s="60"/>
    </row>
    <row r="135" spans="9:10" x14ac:dyDescent="0.2">
      <c r="J135" s="60"/>
    </row>
    <row r="136" spans="9:10" ht="15" customHeight="1" x14ac:dyDescent="0.2">
      <c r="J136" s="60"/>
    </row>
    <row r="137" spans="9:10" ht="15.75" customHeight="1" x14ac:dyDescent="0.2">
      <c r="J137" s="60"/>
    </row>
    <row r="138" spans="9:10" ht="14.25" customHeight="1" x14ac:dyDescent="0.2">
      <c r="J138" s="60"/>
    </row>
    <row r="139" spans="9:10" x14ac:dyDescent="0.2">
      <c r="J139" s="60"/>
    </row>
    <row r="140" spans="9:10" x14ac:dyDescent="0.2">
      <c r="J140" s="60"/>
    </row>
    <row r="141" spans="9:10" x14ac:dyDescent="0.2">
      <c r="J141" s="60"/>
    </row>
    <row r="142" spans="9:10" x14ac:dyDescent="0.2">
      <c r="J142" s="60"/>
    </row>
    <row r="143" spans="9:10" x14ac:dyDescent="0.2">
      <c r="J143" s="60"/>
    </row>
    <row r="144" spans="9:10" x14ac:dyDescent="0.2">
      <c r="J144" s="60"/>
    </row>
    <row r="145" spans="9:10" x14ac:dyDescent="0.2">
      <c r="J145" s="60"/>
    </row>
    <row r="146" spans="9:10" x14ac:dyDescent="0.2">
      <c r="J146" s="60"/>
    </row>
    <row r="147" spans="9:10" x14ac:dyDescent="0.2">
      <c r="J147" s="60"/>
    </row>
    <row r="148" spans="9:10" x14ac:dyDescent="0.2">
      <c r="I148" s="4"/>
      <c r="J148" s="60"/>
    </row>
    <row r="149" spans="9:10" x14ac:dyDescent="0.2">
      <c r="J149" s="60"/>
    </row>
    <row r="164" spans="11:11" x14ac:dyDescent="0.2">
      <c r="K164" s="60"/>
    </row>
    <row r="165" spans="11:11" x14ac:dyDescent="0.2">
      <c r="K165" s="60"/>
    </row>
    <row r="166" spans="11:11" x14ac:dyDescent="0.2">
      <c r="K166" s="60"/>
    </row>
    <row r="167" spans="11:11" x14ac:dyDescent="0.2">
      <c r="K167" s="60"/>
    </row>
    <row r="168" spans="11:11" x14ac:dyDescent="0.2">
      <c r="K168" s="60"/>
    </row>
    <row r="169" spans="11:11" x14ac:dyDescent="0.2">
      <c r="K169" s="60"/>
    </row>
    <row r="170" spans="11:11" x14ac:dyDescent="0.2">
      <c r="K170" s="60"/>
    </row>
    <row r="171" spans="11:11" x14ac:dyDescent="0.2">
      <c r="K171" s="60"/>
    </row>
    <row r="172" spans="11:11" x14ac:dyDescent="0.2">
      <c r="K172" s="60"/>
    </row>
    <row r="173" spans="11:11" x14ac:dyDescent="0.2">
      <c r="K173" s="60"/>
    </row>
    <row r="174" spans="11:11" x14ac:dyDescent="0.2">
      <c r="K174" s="60"/>
    </row>
    <row r="175" spans="11:11" ht="19.5" customHeight="1" x14ac:dyDescent="0.2">
      <c r="K175" s="60"/>
    </row>
    <row r="176" spans="11:11" x14ac:dyDescent="0.2">
      <c r="K176" s="60"/>
    </row>
    <row r="177" spans="10:11" x14ac:dyDescent="0.2">
      <c r="K177" s="60"/>
    </row>
    <row r="178" spans="10:11" ht="30.6" customHeight="1" x14ac:dyDescent="0.2">
      <c r="K178" s="60"/>
    </row>
    <row r="179" spans="10:11" x14ac:dyDescent="0.2">
      <c r="K179" s="60"/>
    </row>
    <row r="180" spans="10:11" x14ac:dyDescent="0.2">
      <c r="K180" s="60"/>
    </row>
    <row r="181" spans="10:11" x14ac:dyDescent="0.2">
      <c r="K181" s="60"/>
    </row>
    <row r="182" spans="10:11" x14ac:dyDescent="0.2">
      <c r="K182" s="60"/>
    </row>
    <row r="183" spans="10:11" x14ac:dyDescent="0.2">
      <c r="K183" s="60"/>
    </row>
    <row r="184" spans="10:11" x14ac:dyDescent="0.2">
      <c r="K184" s="60"/>
    </row>
    <row r="185" spans="10:11" x14ac:dyDescent="0.2">
      <c r="K185" s="60"/>
    </row>
    <row r="186" spans="10:11" x14ac:dyDescent="0.2">
      <c r="K186" s="60"/>
    </row>
    <row r="187" spans="10:11" x14ac:dyDescent="0.2">
      <c r="K187" s="60"/>
    </row>
    <row r="188" spans="10:11" x14ac:dyDescent="0.2">
      <c r="K188" s="60"/>
    </row>
    <row r="189" spans="10:11" x14ac:dyDescent="0.2">
      <c r="J189" s="60"/>
      <c r="K189" s="60"/>
    </row>
    <row r="190" spans="10:11" x14ac:dyDescent="0.2">
      <c r="J190" s="60"/>
      <c r="K190" s="60"/>
    </row>
    <row r="191" spans="10:11" x14ac:dyDescent="0.2">
      <c r="J191" s="60"/>
      <c r="K191" s="60"/>
    </row>
    <row r="192" spans="10:11" x14ac:dyDescent="0.2">
      <c r="J192" s="60"/>
      <c r="K192" s="60"/>
    </row>
    <row r="193" spans="10:11" x14ac:dyDescent="0.2">
      <c r="J193" s="60"/>
      <c r="K193" s="60"/>
    </row>
    <row r="194" spans="10:11" x14ac:dyDescent="0.2">
      <c r="K194" s="60"/>
    </row>
    <row r="195" spans="10:11" x14ac:dyDescent="0.2">
      <c r="K195" s="60"/>
    </row>
    <row r="196" spans="10:11" x14ac:dyDescent="0.2">
      <c r="K196" s="60"/>
    </row>
    <row r="197" spans="10:11" x14ac:dyDescent="0.2">
      <c r="K197" s="60"/>
    </row>
    <row r="198" spans="10:11" x14ac:dyDescent="0.2">
      <c r="K198" s="60"/>
    </row>
    <row r="199" spans="10:11" x14ac:dyDescent="0.2">
      <c r="K199" s="60"/>
    </row>
    <row r="200" spans="10:11" x14ac:dyDescent="0.2">
      <c r="K200" s="60"/>
    </row>
    <row r="201" spans="10:11" x14ac:dyDescent="0.2">
      <c r="K201" s="60"/>
    </row>
    <row r="202" spans="10:11" x14ac:dyDescent="0.2">
      <c r="K202" s="60"/>
    </row>
    <row r="203" spans="10:11" x14ac:dyDescent="0.2">
      <c r="K203" s="60"/>
    </row>
    <row r="204" spans="10:11" x14ac:dyDescent="0.2">
      <c r="K204" s="60"/>
    </row>
    <row r="205" spans="10:11" x14ac:dyDescent="0.2">
      <c r="K205" s="60"/>
    </row>
    <row r="206" spans="10:11" x14ac:dyDescent="0.2">
      <c r="K206" s="60"/>
    </row>
    <row r="207" spans="10:11" x14ac:dyDescent="0.2">
      <c r="K207" s="60"/>
    </row>
    <row r="208" spans="10:11" x14ac:dyDescent="0.2">
      <c r="K208" s="60"/>
    </row>
    <row r="209" spans="11:11" x14ac:dyDescent="0.2">
      <c r="K209" s="60"/>
    </row>
    <row r="210" spans="11:11" ht="15" customHeight="1" x14ac:dyDescent="0.2">
      <c r="K210" s="60"/>
    </row>
    <row r="211" spans="11:11" x14ac:dyDescent="0.2">
      <c r="K211" s="60"/>
    </row>
    <row r="212" spans="11:11" x14ac:dyDescent="0.2">
      <c r="K212" s="60"/>
    </row>
    <row r="213" spans="11:11" x14ac:dyDescent="0.2">
      <c r="K213" s="60"/>
    </row>
    <row r="214" spans="11:11" x14ac:dyDescent="0.2">
      <c r="K214" s="60"/>
    </row>
    <row r="215" spans="11:11" ht="30" customHeight="1" x14ac:dyDescent="0.2">
      <c r="K215" s="60"/>
    </row>
    <row r="216" spans="11:11" ht="16.149999999999999" customHeight="1" x14ac:dyDescent="0.2">
      <c r="K216" s="60"/>
    </row>
    <row r="217" spans="11:11" ht="15.6" customHeight="1" x14ac:dyDescent="0.2">
      <c r="K217" s="60"/>
    </row>
    <row r="218" spans="11:11" x14ac:dyDescent="0.2">
      <c r="K218" s="60"/>
    </row>
    <row r="219" spans="11:11" x14ac:dyDescent="0.2">
      <c r="K219" s="60"/>
    </row>
    <row r="220" spans="11:11" x14ac:dyDescent="0.2">
      <c r="K220" s="60"/>
    </row>
    <row r="223" spans="11:11" ht="15" customHeight="1" x14ac:dyDescent="0.2"/>
    <row r="224" spans="11:11" ht="15" customHeight="1" x14ac:dyDescent="0.2"/>
    <row r="225" ht="13.9" customHeight="1" x14ac:dyDescent="0.2"/>
    <row r="226" ht="13.15" customHeight="1" x14ac:dyDescent="0.2"/>
    <row r="227" ht="27" customHeight="1" x14ac:dyDescent="0.2"/>
    <row r="228" ht="14.45" customHeight="1" x14ac:dyDescent="0.2"/>
    <row r="229" ht="16.149999999999999" customHeight="1" x14ac:dyDescent="0.2"/>
    <row r="230" ht="13.5" customHeight="1" x14ac:dyDescent="0.2"/>
    <row r="231" ht="13.9" customHeight="1" x14ac:dyDescent="0.2"/>
    <row r="232" ht="13.9" customHeight="1" x14ac:dyDescent="0.2"/>
    <row r="233" ht="15" customHeight="1" x14ac:dyDescent="0.2"/>
    <row r="234" ht="15.6" customHeight="1" x14ac:dyDescent="0.2"/>
    <row r="237" ht="14.45" customHeight="1" x14ac:dyDescent="0.2"/>
    <row r="260" spans="11:11" x14ac:dyDescent="0.2">
      <c r="K260" s="60"/>
    </row>
    <row r="261" spans="11:11" x14ac:dyDescent="0.2">
      <c r="K261" s="60"/>
    </row>
    <row r="262" spans="11:11" x14ac:dyDescent="0.2">
      <c r="K262" s="60"/>
    </row>
    <row r="263" spans="11:11" x14ac:dyDescent="0.2">
      <c r="K263" s="60"/>
    </row>
  </sheetData>
  <mergeCells count="9">
    <mergeCell ref="A5:F5"/>
    <mergeCell ref="E8:F8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2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0"/>
  <sheetViews>
    <sheetView tabSelected="1" topLeftCell="A40" zoomScale="112" zoomScaleNormal="112" workbookViewId="0">
      <selection activeCell="M23" sqref="M23"/>
    </sheetView>
  </sheetViews>
  <sheetFormatPr defaultRowHeight="12.75" x14ac:dyDescent="0.2"/>
  <cols>
    <col min="1" max="1" width="6.85546875" customWidth="1"/>
    <col min="2" max="2" width="52.7109375" customWidth="1"/>
    <col min="3" max="3" width="9.85546875" customWidth="1"/>
    <col min="4" max="4" width="10.42578125" customWidth="1"/>
    <col min="5" max="5" width="10.140625" customWidth="1"/>
    <col min="6" max="6" width="10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235</v>
      </c>
      <c r="C2" s="6"/>
      <c r="D2" s="6"/>
      <c r="E2" s="6"/>
      <c r="F2" s="6"/>
    </row>
    <row r="3" spans="1:11" ht="15.75" x14ac:dyDescent="0.25">
      <c r="A3" s="6"/>
      <c r="B3" s="6" t="s">
        <v>233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68" t="s">
        <v>82</v>
      </c>
      <c r="B5" s="168"/>
      <c r="C5" s="168"/>
      <c r="D5" s="168"/>
      <c r="E5" s="168"/>
      <c r="F5" s="168"/>
    </row>
    <row r="6" spans="1:11" ht="15.75" x14ac:dyDescent="0.25">
      <c r="A6" s="129"/>
      <c r="B6" s="129" t="s">
        <v>83</v>
      </c>
      <c r="C6" s="129"/>
      <c r="D6" s="129"/>
      <c r="E6" s="129"/>
      <c r="F6" s="129"/>
    </row>
    <row r="7" spans="1:11" ht="14.25" customHeight="1" x14ac:dyDescent="0.25">
      <c r="A7" s="129"/>
      <c r="B7" s="129"/>
      <c r="C7" s="129"/>
      <c r="D7" s="129"/>
      <c r="E7" s="129"/>
      <c r="F7" s="129"/>
    </row>
    <row r="8" spans="1:11" ht="15" customHeight="1" x14ac:dyDescent="0.25">
      <c r="A8" s="6"/>
      <c r="B8" s="6"/>
      <c r="C8" s="6"/>
      <c r="D8" s="6"/>
      <c r="E8" s="169" t="s">
        <v>20</v>
      </c>
      <c r="F8" s="169"/>
    </row>
    <row r="9" spans="1:11" ht="15.75" customHeight="1" x14ac:dyDescent="0.25">
      <c r="A9" s="170" t="s">
        <v>5</v>
      </c>
      <c r="B9" s="170" t="s">
        <v>8</v>
      </c>
      <c r="C9" s="170" t="s">
        <v>0</v>
      </c>
      <c r="D9" s="67"/>
      <c r="E9" s="68" t="s">
        <v>1</v>
      </c>
      <c r="F9" s="69"/>
    </row>
    <row r="10" spans="1:11" ht="15.6" customHeight="1" x14ac:dyDescent="0.25">
      <c r="A10" s="171"/>
      <c r="B10" s="171"/>
      <c r="C10" s="171"/>
      <c r="D10" s="173" t="s">
        <v>6</v>
      </c>
      <c r="E10" s="174"/>
      <c r="F10" s="170" t="s">
        <v>4</v>
      </c>
    </row>
    <row r="11" spans="1:11" ht="11.25" customHeight="1" x14ac:dyDescent="0.2">
      <c r="A11" s="171"/>
      <c r="B11" s="171"/>
      <c r="C11" s="171"/>
      <c r="D11" s="170" t="s">
        <v>2</v>
      </c>
      <c r="E11" s="170" t="s">
        <v>7</v>
      </c>
      <c r="F11" s="171"/>
      <c r="I11" s="60"/>
    </row>
    <row r="12" spans="1:11" x14ac:dyDescent="0.2">
      <c r="A12" s="171"/>
      <c r="B12" s="171"/>
      <c r="C12" s="171"/>
      <c r="D12" s="171"/>
      <c r="E12" s="171"/>
      <c r="F12" s="171"/>
      <c r="H12" s="60"/>
      <c r="I12" s="60"/>
      <c r="J12" s="60"/>
      <c r="K12" s="60"/>
    </row>
    <row r="13" spans="1:11" ht="37.15" customHeight="1" x14ac:dyDescent="0.2">
      <c r="A13" s="172"/>
      <c r="B13" s="172"/>
      <c r="C13" s="172"/>
      <c r="D13" s="172"/>
      <c r="E13" s="172"/>
      <c r="F13" s="172"/>
      <c r="H13" s="60"/>
      <c r="I13" s="59"/>
      <c r="J13" s="60"/>
      <c r="K13" s="60"/>
    </row>
    <row r="14" spans="1:11" ht="11.45" customHeight="1" x14ac:dyDescent="0.2">
      <c r="A14" s="70">
        <v>1</v>
      </c>
      <c r="B14" s="70">
        <v>2</v>
      </c>
      <c r="C14" s="70">
        <v>3</v>
      </c>
      <c r="D14" s="70">
        <v>4</v>
      </c>
      <c r="E14" s="70">
        <v>5</v>
      </c>
      <c r="F14" s="70">
        <v>6</v>
      </c>
      <c r="H14" s="58"/>
      <c r="I14" s="59"/>
      <c r="J14" s="60"/>
      <c r="K14" s="60"/>
    </row>
    <row r="15" spans="1:11" ht="31.5" x14ac:dyDescent="0.2">
      <c r="A15" s="101" t="s">
        <v>10</v>
      </c>
      <c r="B15" s="8" t="s">
        <v>32</v>
      </c>
      <c r="C15" s="138">
        <f t="shared" ref="C15:C43" si="0">D15+F15</f>
        <v>-399.95100000000002</v>
      </c>
      <c r="D15" s="138">
        <f>D16</f>
        <v>-399.95100000000002</v>
      </c>
      <c r="E15" s="66">
        <f t="shared" ref="E15:F16" si="1">E16</f>
        <v>0</v>
      </c>
      <c r="F15" s="66">
        <f t="shared" si="1"/>
        <v>0</v>
      </c>
      <c r="G15" s="72"/>
      <c r="I15" s="59"/>
    </row>
    <row r="16" spans="1:11" ht="15.75" x14ac:dyDescent="0.25">
      <c r="A16" s="108" t="s">
        <v>17</v>
      </c>
      <c r="B16" s="110" t="s">
        <v>9</v>
      </c>
      <c r="C16" s="139">
        <f t="shared" si="0"/>
        <v>-399.95100000000002</v>
      </c>
      <c r="D16" s="139">
        <f>D17</f>
        <v>-399.95100000000002</v>
      </c>
      <c r="E16" s="76">
        <f t="shared" si="1"/>
        <v>0</v>
      </c>
      <c r="F16" s="76">
        <f t="shared" si="1"/>
        <v>0</v>
      </c>
      <c r="G16" s="72"/>
      <c r="I16" s="59"/>
    </row>
    <row r="17" spans="1:10" ht="15.75" x14ac:dyDescent="0.25">
      <c r="A17" s="94" t="s">
        <v>194</v>
      </c>
      <c r="B17" s="109" t="s">
        <v>41</v>
      </c>
      <c r="C17" s="140">
        <f t="shared" si="0"/>
        <v>-399.95100000000002</v>
      </c>
      <c r="D17" s="140">
        <v>-399.95100000000002</v>
      </c>
      <c r="E17" s="128"/>
      <c r="F17" s="128"/>
      <c r="G17" s="72"/>
      <c r="I17" s="59"/>
    </row>
    <row r="18" spans="1:10" ht="15.75" x14ac:dyDescent="0.25">
      <c r="A18" s="80" t="s">
        <v>13</v>
      </c>
      <c r="B18" s="85" t="s">
        <v>9</v>
      </c>
      <c r="C18" s="138">
        <f t="shared" si="0"/>
        <v>399.95100000000002</v>
      </c>
      <c r="D18" s="138">
        <f>D19</f>
        <v>355.44200000000001</v>
      </c>
      <c r="E18" s="138">
        <f t="shared" ref="E18:F18" si="2">E19</f>
        <v>213.89400000000003</v>
      </c>
      <c r="F18" s="138">
        <f t="shared" si="2"/>
        <v>44.509000000000007</v>
      </c>
      <c r="G18" s="60"/>
      <c r="I18" s="59"/>
    </row>
    <row r="19" spans="1:10" ht="31.5" x14ac:dyDescent="0.25">
      <c r="A19" s="87" t="s">
        <v>23</v>
      </c>
      <c r="B19" s="102" t="s">
        <v>33</v>
      </c>
      <c r="C19" s="139">
        <f t="shared" si="0"/>
        <v>399.95100000000002</v>
      </c>
      <c r="D19" s="139">
        <f>SUM(D20:D42)</f>
        <v>355.44200000000001</v>
      </c>
      <c r="E19" s="139">
        <f t="shared" ref="E19:F19" si="3">SUM(E20:E42)</f>
        <v>213.89400000000003</v>
      </c>
      <c r="F19" s="139">
        <f t="shared" si="3"/>
        <v>44.509000000000007</v>
      </c>
      <c r="G19" s="103"/>
      <c r="H19" s="1"/>
      <c r="I19" s="161"/>
      <c r="J19" s="1"/>
    </row>
    <row r="20" spans="1:10" ht="15.75" x14ac:dyDescent="0.25">
      <c r="A20" s="93" t="s">
        <v>24</v>
      </c>
      <c r="B20" s="96" t="s">
        <v>34</v>
      </c>
      <c r="C20" s="140">
        <f t="shared" si="0"/>
        <v>19.583000000000002</v>
      </c>
      <c r="D20" s="140">
        <v>17.283000000000001</v>
      </c>
      <c r="E20" s="140">
        <v>7.5629999999999997</v>
      </c>
      <c r="F20" s="128">
        <v>2.2999999999999998</v>
      </c>
      <c r="G20" s="151"/>
      <c r="H20" s="1"/>
      <c r="I20" s="161"/>
      <c r="J20" s="1"/>
    </row>
    <row r="21" spans="1:10" ht="15.75" x14ac:dyDescent="0.25">
      <c r="A21" s="93" t="s">
        <v>86</v>
      </c>
      <c r="B21" s="96" t="s">
        <v>30</v>
      </c>
      <c r="C21" s="140">
        <f t="shared" si="0"/>
        <v>10.995000000000001</v>
      </c>
      <c r="D21" s="140">
        <v>10.435</v>
      </c>
      <c r="E21" s="140">
        <v>3.6389999999999998</v>
      </c>
      <c r="F21" s="95">
        <v>0.56000000000000005</v>
      </c>
      <c r="G21" s="151"/>
      <c r="H21" s="1"/>
      <c r="I21" s="161"/>
      <c r="J21" s="1"/>
    </row>
    <row r="22" spans="1:10" ht="15.75" x14ac:dyDescent="0.25">
      <c r="A22" s="93" t="s">
        <v>195</v>
      </c>
      <c r="B22" s="64" t="s">
        <v>35</v>
      </c>
      <c r="C22" s="140">
        <f t="shared" si="0"/>
        <v>65.111000000000004</v>
      </c>
      <c r="D22" s="114">
        <v>60.911000000000001</v>
      </c>
      <c r="E22" s="114">
        <v>42.738999999999997</v>
      </c>
      <c r="F22" s="88">
        <v>4.2</v>
      </c>
      <c r="G22" s="151"/>
      <c r="H22" s="1"/>
      <c r="I22" s="161"/>
      <c r="J22" s="1"/>
    </row>
    <row r="23" spans="1:10" ht="15.75" x14ac:dyDescent="0.25">
      <c r="A23" s="93" t="s">
        <v>196</v>
      </c>
      <c r="B23" s="77" t="s">
        <v>91</v>
      </c>
      <c r="C23" s="140">
        <f t="shared" si="0"/>
        <v>8.59</v>
      </c>
      <c r="D23" s="114">
        <v>8.59</v>
      </c>
      <c r="E23" s="114">
        <v>-1.35</v>
      </c>
      <c r="F23" s="149"/>
      <c r="G23" s="150"/>
      <c r="H23" s="162"/>
      <c r="I23" s="161"/>
      <c r="J23" s="1"/>
    </row>
    <row r="24" spans="1:10" ht="15.75" x14ac:dyDescent="0.25">
      <c r="A24" s="93" t="s">
        <v>197</v>
      </c>
      <c r="B24" s="64" t="s">
        <v>19</v>
      </c>
      <c r="C24" s="140">
        <f t="shared" si="0"/>
        <v>19.622</v>
      </c>
      <c r="D24" s="114">
        <v>18.922000000000001</v>
      </c>
      <c r="E24" s="114">
        <v>9.7370000000000001</v>
      </c>
      <c r="F24" s="71">
        <v>0.7</v>
      </c>
      <c r="G24" s="150"/>
      <c r="H24" s="162"/>
      <c r="I24" s="161"/>
      <c r="J24" s="1"/>
    </row>
    <row r="25" spans="1:10" ht="15.75" x14ac:dyDescent="0.25">
      <c r="A25" s="93" t="s">
        <v>198</v>
      </c>
      <c r="B25" s="64" t="s">
        <v>89</v>
      </c>
      <c r="C25" s="140">
        <f t="shared" si="0"/>
        <v>21.623999999999999</v>
      </c>
      <c r="D25" s="114">
        <v>11.613</v>
      </c>
      <c r="E25" s="114">
        <v>7.96</v>
      </c>
      <c r="F25" s="149">
        <v>10.010999999999999</v>
      </c>
      <c r="G25" s="150"/>
      <c r="H25" s="162"/>
      <c r="I25" s="161"/>
      <c r="J25" s="1"/>
    </row>
    <row r="26" spans="1:10" ht="15.75" x14ac:dyDescent="0.25">
      <c r="A26" s="93" t="s">
        <v>199</v>
      </c>
      <c r="B26" s="64" t="s">
        <v>36</v>
      </c>
      <c r="C26" s="140">
        <f t="shared" si="0"/>
        <v>38.753</v>
      </c>
      <c r="D26" s="114">
        <v>36.344000000000001</v>
      </c>
      <c r="E26" s="114">
        <v>27.021999999999998</v>
      </c>
      <c r="F26" s="149">
        <v>2.4089999999999998</v>
      </c>
      <c r="G26" s="150"/>
      <c r="H26" s="162"/>
      <c r="I26" s="161"/>
      <c r="J26" s="1"/>
    </row>
    <row r="27" spans="1:10" ht="15.75" x14ac:dyDescent="0.25">
      <c r="A27" s="93" t="s">
        <v>200</v>
      </c>
      <c r="B27" s="64" t="s">
        <v>37</v>
      </c>
      <c r="C27" s="140">
        <f t="shared" si="0"/>
        <v>22.358000000000001</v>
      </c>
      <c r="D27" s="114">
        <v>21.577999999999999</v>
      </c>
      <c r="E27" s="114">
        <v>15.324999999999999</v>
      </c>
      <c r="F27" s="149">
        <v>0.78</v>
      </c>
      <c r="G27" s="150"/>
      <c r="H27" s="162"/>
      <c r="I27" s="161"/>
      <c r="J27" s="1"/>
    </row>
    <row r="28" spans="1:10" ht="15.75" x14ac:dyDescent="0.25">
      <c r="A28" s="93" t="s">
        <v>201</v>
      </c>
      <c r="B28" s="64" t="s">
        <v>80</v>
      </c>
      <c r="C28" s="140">
        <f t="shared" si="0"/>
        <v>9.9309999999999992</v>
      </c>
      <c r="D28" s="114">
        <v>9.9309999999999992</v>
      </c>
      <c r="E28" s="114">
        <v>6.2610000000000001</v>
      </c>
      <c r="F28" s="149"/>
      <c r="G28" s="150"/>
      <c r="H28" s="162"/>
      <c r="I28" s="161"/>
      <c r="J28" s="1"/>
    </row>
    <row r="29" spans="1:10" ht="15.75" x14ac:dyDescent="0.25">
      <c r="A29" s="93" t="s">
        <v>202</v>
      </c>
      <c r="B29" s="64" t="s">
        <v>38</v>
      </c>
      <c r="C29" s="140">
        <f t="shared" si="0"/>
        <v>35.606999999999999</v>
      </c>
      <c r="D29" s="114">
        <v>35.606999999999999</v>
      </c>
      <c r="E29" s="114">
        <v>24.582000000000001</v>
      </c>
      <c r="F29" s="149"/>
      <c r="G29" s="150"/>
      <c r="H29" s="162"/>
      <c r="I29" s="1"/>
      <c r="J29" s="1"/>
    </row>
    <row r="30" spans="1:10" ht="31.5" x14ac:dyDescent="0.25">
      <c r="A30" s="93" t="s">
        <v>203</v>
      </c>
      <c r="B30" s="64" t="s">
        <v>81</v>
      </c>
      <c r="C30" s="153">
        <f t="shared" si="0"/>
        <v>32.835000000000001</v>
      </c>
      <c r="D30" s="114">
        <v>31.934999999999999</v>
      </c>
      <c r="E30" s="114">
        <v>23.163</v>
      </c>
      <c r="F30" s="71">
        <v>0.9</v>
      </c>
      <c r="G30" s="150"/>
      <c r="H30" s="162"/>
      <c r="I30" s="1"/>
      <c r="J30" s="1"/>
    </row>
    <row r="31" spans="1:10" ht="15.75" x14ac:dyDescent="0.25">
      <c r="A31" s="93" t="s">
        <v>204</v>
      </c>
      <c r="B31" s="64" t="s">
        <v>39</v>
      </c>
      <c r="C31" s="140">
        <f t="shared" si="0"/>
        <v>22.291999999999998</v>
      </c>
      <c r="D31" s="114">
        <v>21.672999999999998</v>
      </c>
      <c r="E31" s="114">
        <v>15.452999999999999</v>
      </c>
      <c r="F31" s="149">
        <v>0.61899999999999999</v>
      </c>
      <c r="G31" s="150"/>
      <c r="H31" s="162"/>
      <c r="I31" s="1"/>
      <c r="J31" s="1"/>
    </row>
    <row r="32" spans="1:10" ht="15.75" x14ac:dyDescent="0.25">
      <c r="A32" s="93" t="s">
        <v>205</v>
      </c>
      <c r="B32" s="64" t="s">
        <v>40</v>
      </c>
      <c r="C32" s="140">
        <f t="shared" si="0"/>
        <v>5.3039999999999994</v>
      </c>
      <c r="D32" s="114">
        <v>4.7039999999999997</v>
      </c>
      <c r="E32" s="114">
        <v>2.919</v>
      </c>
      <c r="F32" s="71">
        <v>0.6</v>
      </c>
      <c r="G32" s="150"/>
      <c r="H32" s="162"/>
      <c r="I32" s="1"/>
      <c r="J32" s="1"/>
    </row>
    <row r="33" spans="1:10" ht="15.75" x14ac:dyDescent="0.25">
      <c r="A33" s="93" t="s">
        <v>206</v>
      </c>
      <c r="B33" s="77" t="s">
        <v>95</v>
      </c>
      <c r="C33" s="140">
        <f t="shared" si="0"/>
        <v>5.2670000000000003</v>
      </c>
      <c r="D33" s="114">
        <v>5.2670000000000003</v>
      </c>
      <c r="E33" s="114">
        <v>1.5720000000000001</v>
      </c>
      <c r="F33" s="149"/>
      <c r="G33" s="150"/>
      <c r="H33" s="162"/>
      <c r="I33" s="1"/>
      <c r="J33" s="1"/>
    </row>
    <row r="34" spans="1:10" ht="15.75" customHeight="1" x14ac:dyDescent="0.25">
      <c r="A34" s="93" t="s">
        <v>207</v>
      </c>
      <c r="B34" s="77" t="s">
        <v>93</v>
      </c>
      <c r="C34" s="140">
        <f t="shared" si="0"/>
        <v>10.571</v>
      </c>
      <c r="D34" s="114">
        <v>6.5709999999999997</v>
      </c>
      <c r="E34" s="114">
        <v>4.6029999999999998</v>
      </c>
      <c r="F34" s="71">
        <v>4</v>
      </c>
      <c r="G34" s="150"/>
      <c r="H34" s="162"/>
      <c r="I34" s="1"/>
      <c r="J34" s="1"/>
    </row>
    <row r="35" spans="1:10" ht="17.25" customHeight="1" x14ac:dyDescent="0.25">
      <c r="A35" s="93" t="s">
        <v>208</v>
      </c>
      <c r="B35" s="77" t="s">
        <v>94</v>
      </c>
      <c r="C35" s="140">
        <f t="shared" si="0"/>
        <v>5.2</v>
      </c>
      <c r="D35" s="114">
        <v>0.22800000000000001</v>
      </c>
      <c r="E35" s="114">
        <v>0.23699999999999999</v>
      </c>
      <c r="F35" s="149">
        <v>4.9720000000000004</v>
      </c>
      <c r="G35" s="150"/>
      <c r="H35" s="162"/>
      <c r="I35" s="1"/>
      <c r="J35" s="1"/>
    </row>
    <row r="36" spans="1:10" ht="15.75" x14ac:dyDescent="0.25">
      <c r="A36" s="93" t="s">
        <v>209</v>
      </c>
      <c r="B36" s="77" t="s">
        <v>99</v>
      </c>
      <c r="C36" s="140">
        <f t="shared" si="0"/>
        <v>5.1929999999999996</v>
      </c>
      <c r="D36" s="114">
        <v>4.2939999999999996</v>
      </c>
      <c r="E36" s="114">
        <v>1.95</v>
      </c>
      <c r="F36" s="149">
        <v>0.89900000000000002</v>
      </c>
      <c r="G36" s="150"/>
      <c r="H36" s="162"/>
      <c r="I36" s="72"/>
      <c r="J36" s="1"/>
    </row>
    <row r="37" spans="1:10" ht="15.75" x14ac:dyDescent="0.25">
      <c r="A37" s="93" t="s">
        <v>210</v>
      </c>
      <c r="B37" s="77" t="s">
        <v>96</v>
      </c>
      <c r="C37" s="140">
        <f t="shared" si="0"/>
        <v>10.472</v>
      </c>
      <c r="D37" s="114">
        <v>10.472</v>
      </c>
      <c r="E37" s="114">
        <v>6.6920000000000002</v>
      </c>
      <c r="F37" s="149"/>
      <c r="G37" s="150"/>
      <c r="H37" s="162"/>
      <c r="I37" s="72"/>
      <c r="J37" s="1"/>
    </row>
    <row r="38" spans="1:10" ht="15.75" x14ac:dyDescent="0.25">
      <c r="A38" s="93" t="s">
        <v>211</v>
      </c>
      <c r="B38" s="64" t="s">
        <v>100</v>
      </c>
      <c r="C38" s="140">
        <f t="shared" si="0"/>
        <v>7.5940000000000003</v>
      </c>
      <c r="D38" s="114">
        <v>6.3840000000000003</v>
      </c>
      <c r="E38" s="114">
        <v>4.407</v>
      </c>
      <c r="F38" s="149">
        <v>1.21</v>
      </c>
      <c r="G38" s="150"/>
      <c r="H38" s="162"/>
      <c r="I38" s="72"/>
      <c r="J38" s="1"/>
    </row>
    <row r="39" spans="1:10" ht="15.75" x14ac:dyDescent="0.25">
      <c r="A39" s="93" t="s">
        <v>212</v>
      </c>
      <c r="B39" s="77" t="s">
        <v>97</v>
      </c>
      <c r="C39" s="140">
        <f t="shared" si="0"/>
        <v>8.0210000000000008</v>
      </c>
      <c r="D39" s="114">
        <v>8.0210000000000008</v>
      </c>
      <c r="E39" s="114">
        <v>4.8559999999999999</v>
      </c>
      <c r="F39" s="149"/>
      <c r="G39" s="150"/>
      <c r="H39" s="162"/>
      <c r="I39" s="72"/>
      <c r="J39" s="1"/>
    </row>
    <row r="40" spans="1:10" ht="15.75" x14ac:dyDescent="0.25">
      <c r="A40" s="93" t="s">
        <v>222</v>
      </c>
      <c r="B40" s="77" t="s">
        <v>98</v>
      </c>
      <c r="C40" s="140">
        <f t="shared" si="0"/>
        <v>1.8040000000000003</v>
      </c>
      <c r="D40" s="114">
        <v>-4.0949999999999998</v>
      </c>
      <c r="E40" s="114">
        <v>-3.4260000000000002</v>
      </c>
      <c r="F40" s="149">
        <v>5.899</v>
      </c>
      <c r="G40" s="150"/>
      <c r="H40" s="162"/>
      <c r="I40" s="72"/>
      <c r="J40" s="1"/>
    </row>
    <row r="41" spans="1:10" ht="15.75" x14ac:dyDescent="0.25">
      <c r="A41" s="93" t="s">
        <v>223</v>
      </c>
      <c r="B41" s="64" t="s">
        <v>101</v>
      </c>
      <c r="C41" s="140">
        <f t="shared" si="0"/>
        <v>4.9470000000000001</v>
      </c>
      <c r="D41" s="114">
        <v>1.4470000000000001</v>
      </c>
      <c r="E41" s="114">
        <v>-4.258</v>
      </c>
      <c r="F41" s="71">
        <v>3.5</v>
      </c>
      <c r="G41" s="150"/>
      <c r="H41" s="162"/>
      <c r="I41" s="72"/>
      <c r="J41" s="1"/>
    </row>
    <row r="42" spans="1:10" ht="31.5" x14ac:dyDescent="0.25">
      <c r="A42" s="93" t="s">
        <v>224</v>
      </c>
      <c r="B42" s="134" t="s">
        <v>221</v>
      </c>
      <c r="C42" s="153">
        <f t="shared" si="0"/>
        <v>28.277000000000001</v>
      </c>
      <c r="D42" s="114">
        <v>27.327000000000002</v>
      </c>
      <c r="E42" s="114">
        <v>12.247999999999999</v>
      </c>
      <c r="F42" s="149">
        <v>0.95</v>
      </c>
      <c r="G42" s="150"/>
      <c r="H42" s="162"/>
      <c r="I42" s="72"/>
      <c r="J42" s="1"/>
    </row>
    <row r="43" spans="1:10" ht="15.75" x14ac:dyDescent="0.25">
      <c r="A43" s="78"/>
      <c r="B43" s="74" t="s">
        <v>213</v>
      </c>
      <c r="C43" s="66">
        <f t="shared" si="0"/>
        <v>0</v>
      </c>
      <c r="D43" s="146">
        <f>D15+D18</f>
        <v>-44.509000000000015</v>
      </c>
      <c r="E43" s="146">
        <f t="shared" ref="E43:F43" si="4">E15+E18</f>
        <v>213.89400000000003</v>
      </c>
      <c r="F43" s="146">
        <f t="shared" si="4"/>
        <v>44.509000000000007</v>
      </c>
      <c r="G43" s="163"/>
      <c r="H43" s="1"/>
      <c r="I43" s="72"/>
      <c r="J43" s="1"/>
    </row>
    <row r="44" spans="1:10" x14ac:dyDescent="0.2">
      <c r="B44" s="100"/>
      <c r="C44" s="100"/>
      <c r="D44" s="164"/>
      <c r="E44" s="164"/>
      <c r="F44" s="1"/>
      <c r="G44" s="1"/>
      <c r="H44" s="1"/>
      <c r="I44" s="72"/>
      <c r="J44" s="1"/>
    </row>
    <row r="45" spans="1:10" x14ac:dyDescent="0.2">
      <c r="D45" s="1"/>
      <c r="E45" s="1"/>
      <c r="F45" s="1"/>
      <c r="G45" s="1"/>
      <c r="H45" s="1"/>
      <c r="I45" s="72"/>
      <c r="J45" s="72"/>
    </row>
    <row r="46" spans="1:10" x14ac:dyDescent="0.2">
      <c r="D46" s="1"/>
      <c r="E46" s="1"/>
      <c r="F46" s="1"/>
      <c r="G46" s="1"/>
      <c r="H46" s="1"/>
      <c r="I46" s="72"/>
      <c r="J46" s="72"/>
    </row>
    <row r="47" spans="1:10" ht="15.75" customHeight="1" x14ac:dyDescent="0.2">
      <c r="D47" s="1"/>
      <c r="E47" s="1"/>
      <c r="F47" s="1"/>
      <c r="G47" s="1"/>
      <c r="H47" s="1"/>
      <c r="I47" s="72"/>
      <c r="J47" s="72"/>
    </row>
    <row r="48" spans="1:10" x14ac:dyDescent="0.2">
      <c r="D48" s="1"/>
      <c r="E48" s="1"/>
      <c r="F48" s="1"/>
      <c r="G48" s="1"/>
      <c r="H48" s="1"/>
      <c r="I48" s="72"/>
      <c r="J48" s="72"/>
    </row>
    <row r="49" spans="4:10" x14ac:dyDescent="0.2">
      <c r="D49" s="1"/>
      <c r="E49" s="1"/>
      <c r="F49" s="1"/>
      <c r="G49" s="1"/>
      <c r="H49" s="1"/>
      <c r="I49" s="72"/>
      <c r="J49" s="1"/>
    </row>
    <row r="50" spans="4:10" ht="18" customHeight="1" x14ac:dyDescent="0.2">
      <c r="D50" s="1"/>
      <c r="E50" s="1"/>
      <c r="F50" s="1"/>
      <c r="G50" s="1"/>
      <c r="H50" s="1"/>
      <c r="I50" s="72"/>
      <c r="J50" s="1"/>
    </row>
    <row r="51" spans="4:10" x14ac:dyDescent="0.2">
      <c r="D51" s="1"/>
      <c r="E51" s="1"/>
      <c r="F51" s="1"/>
      <c r="G51" s="1"/>
      <c r="H51" s="1"/>
      <c r="I51" s="72"/>
      <c r="J51" s="72"/>
    </row>
    <row r="52" spans="4:10" ht="35.25" customHeight="1" x14ac:dyDescent="0.2">
      <c r="I52" s="60"/>
      <c r="J52" s="60"/>
    </row>
    <row r="53" spans="4:10" x14ac:dyDescent="0.2">
      <c r="I53" s="60"/>
      <c r="J53" s="60"/>
    </row>
    <row r="54" spans="4:10" x14ac:dyDescent="0.2">
      <c r="I54" s="60"/>
    </row>
    <row r="55" spans="4:10" x14ac:dyDescent="0.2">
      <c r="I55" s="60"/>
    </row>
    <row r="56" spans="4:10" x14ac:dyDescent="0.2">
      <c r="I56" s="60"/>
    </row>
    <row r="68" spans="9:10" x14ac:dyDescent="0.2">
      <c r="J68" s="60"/>
    </row>
    <row r="69" spans="9:10" x14ac:dyDescent="0.2">
      <c r="J69" s="60"/>
    </row>
    <row r="70" spans="9:10" x14ac:dyDescent="0.2">
      <c r="J70" s="60"/>
    </row>
    <row r="71" spans="9:10" x14ac:dyDescent="0.2">
      <c r="J71" s="60"/>
    </row>
    <row r="72" spans="9:10" x14ac:dyDescent="0.2">
      <c r="I72" s="4"/>
      <c r="J72" s="60"/>
    </row>
    <row r="73" spans="9:10" x14ac:dyDescent="0.2">
      <c r="J73" s="60"/>
    </row>
    <row r="74" spans="9:10" ht="15.75" customHeight="1" x14ac:dyDescent="0.2">
      <c r="J74" s="60"/>
    </row>
    <row r="75" spans="9:10" x14ac:dyDescent="0.2">
      <c r="J75" s="60"/>
    </row>
    <row r="76" spans="9:10" x14ac:dyDescent="0.2">
      <c r="J76" s="60"/>
    </row>
    <row r="77" spans="9:10" x14ac:dyDescent="0.2">
      <c r="J77" s="60"/>
    </row>
    <row r="78" spans="9:10" x14ac:dyDescent="0.2">
      <c r="J78" s="60"/>
    </row>
    <row r="79" spans="9:10" x14ac:dyDescent="0.2">
      <c r="J79" s="60"/>
    </row>
    <row r="80" spans="9:10" x14ac:dyDescent="0.2">
      <c r="J80" s="60"/>
    </row>
    <row r="81" spans="10:10" ht="15" customHeight="1" x14ac:dyDescent="0.2">
      <c r="J81" s="60"/>
    </row>
    <row r="82" spans="10:10" ht="15.75" customHeight="1" x14ac:dyDescent="0.2">
      <c r="J82" s="60"/>
    </row>
    <row r="83" spans="10:10" ht="14.25" customHeight="1" x14ac:dyDescent="0.2">
      <c r="J83" s="60"/>
    </row>
    <row r="84" spans="10:10" x14ac:dyDescent="0.2">
      <c r="J84" s="60"/>
    </row>
    <row r="85" spans="10:10" x14ac:dyDescent="0.2">
      <c r="J85" s="60"/>
    </row>
    <row r="86" spans="10:10" x14ac:dyDescent="0.2">
      <c r="J86" s="60"/>
    </row>
    <row r="87" spans="10:10" x14ac:dyDescent="0.2">
      <c r="J87" s="60"/>
    </row>
    <row r="88" spans="10:10" x14ac:dyDescent="0.2">
      <c r="J88" s="60"/>
    </row>
    <row r="89" spans="10:10" x14ac:dyDescent="0.2">
      <c r="J89" s="60"/>
    </row>
    <row r="90" spans="10:10" x14ac:dyDescent="0.2">
      <c r="J90" s="60"/>
    </row>
    <row r="91" spans="10:10" x14ac:dyDescent="0.2">
      <c r="J91" s="60"/>
    </row>
    <row r="92" spans="10:10" x14ac:dyDescent="0.2">
      <c r="J92" s="60"/>
    </row>
    <row r="93" spans="10:10" x14ac:dyDescent="0.2">
      <c r="J93" s="60"/>
    </row>
    <row r="94" spans="10:10" x14ac:dyDescent="0.2">
      <c r="J94" s="60"/>
    </row>
    <row r="95" spans="10:10" x14ac:dyDescent="0.2">
      <c r="J95" s="60"/>
    </row>
    <row r="96" spans="10:10" x14ac:dyDescent="0.2">
      <c r="J96" s="60"/>
    </row>
    <row r="111" spans="11:11" x14ac:dyDescent="0.2">
      <c r="K111" s="60"/>
    </row>
    <row r="112" spans="11:11" x14ac:dyDescent="0.2">
      <c r="K112" s="60"/>
    </row>
    <row r="113" spans="11:11" x14ac:dyDescent="0.2">
      <c r="K113" s="60"/>
    </row>
    <row r="114" spans="11:11" x14ac:dyDescent="0.2">
      <c r="K114" s="60"/>
    </row>
    <row r="115" spans="11:11" x14ac:dyDescent="0.2">
      <c r="K115" s="60"/>
    </row>
    <row r="116" spans="11:11" x14ac:dyDescent="0.2">
      <c r="K116" s="60"/>
    </row>
    <row r="117" spans="11:11" x14ac:dyDescent="0.2">
      <c r="K117" s="60"/>
    </row>
    <row r="118" spans="11:11" x14ac:dyDescent="0.2">
      <c r="K118" s="60"/>
    </row>
    <row r="119" spans="11:11" x14ac:dyDescent="0.2">
      <c r="K119" s="60"/>
    </row>
    <row r="120" spans="11:11" ht="19.5" customHeight="1" x14ac:dyDescent="0.2">
      <c r="K120" s="60"/>
    </row>
    <row r="121" spans="11:11" x14ac:dyDescent="0.2">
      <c r="K121" s="60"/>
    </row>
    <row r="122" spans="11:11" x14ac:dyDescent="0.2">
      <c r="K122" s="60"/>
    </row>
    <row r="123" spans="11:11" ht="30.6" customHeight="1" x14ac:dyDescent="0.2">
      <c r="K123" s="60"/>
    </row>
    <row r="124" spans="11:11" x14ac:dyDescent="0.2">
      <c r="K124" s="60"/>
    </row>
    <row r="125" spans="11:11" x14ac:dyDescent="0.2">
      <c r="K125" s="60"/>
    </row>
    <row r="126" spans="11:11" x14ac:dyDescent="0.2">
      <c r="K126" s="60"/>
    </row>
    <row r="127" spans="11:11" x14ac:dyDescent="0.2">
      <c r="K127" s="60"/>
    </row>
    <row r="128" spans="11:11" x14ac:dyDescent="0.2">
      <c r="K128" s="60"/>
    </row>
    <row r="129" spans="10:11" x14ac:dyDescent="0.2">
      <c r="K129" s="60"/>
    </row>
    <row r="130" spans="10:11" x14ac:dyDescent="0.2">
      <c r="K130" s="60"/>
    </row>
    <row r="131" spans="10:11" x14ac:dyDescent="0.2">
      <c r="K131" s="60"/>
    </row>
    <row r="132" spans="10:11" x14ac:dyDescent="0.2">
      <c r="K132" s="60"/>
    </row>
    <row r="133" spans="10:11" x14ac:dyDescent="0.2">
      <c r="K133" s="60"/>
    </row>
    <row r="134" spans="10:11" x14ac:dyDescent="0.2">
      <c r="K134" s="60"/>
    </row>
    <row r="135" spans="10:11" x14ac:dyDescent="0.2">
      <c r="K135" s="60"/>
    </row>
    <row r="136" spans="10:11" x14ac:dyDescent="0.2">
      <c r="J136" s="60"/>
      <c r="K136" s="60"/>
    </row>
    <row r="137" spans="10:11" x14ac:dyDescent="0.2">
      <c r="J137" s="60"/>
      <c r="K137" s="60"/>
    </row>
    <row r="138" spans="10:11" x14ac:dyDescent="0.2">
      <c r="J138" s="60"/>
      <c r="K138" s="60"/>
    </row>
    <row r="139" spans="10:11" x14ac:dyDescent="0.2">
      <c r="J139" s="60"/>
      <c r="K139" s="60"/>
    </row>
    <row r="140" spans="10:11" x14ac:dyDescent="0.2">
      <c r="J140" s="60"/>
      <c r="K140" s="60"/>
    </row>
    <row r="141" spans="10:11" x14ac:dyDescent="0.2">
      <c r="K141" s="60"/>
    </row>
    <row r="142" spans="10:11" x14ac:dyDescent="0.2">
      <c r="K142" s="60"/>
    </row>
    <row r="143" spans="10:11" x14ac:dyDescent="0.2">
      <c r="K143" s="60"/>
    </row>
    <row r="144" spans="10:11" x14ac:dyDescent="0.2">
      <c r="K144" s="60"/>
    </row>
    <row r="145" spans="11:11" x14ac:dyDescent="0.2">
      <c r="K145" s="60"/>
    </row>
    <row r="146" spans="11:11" x14ac:dyDescent="0.2">
      <c r="K146" s="60"/>
    </row>
    <row r="147" spans="11:11" x14ac:dyDescent="0.2">
      <c r="K147" s="60"/>
    </row>
    <row r="148" spans="11:11" x14ac:dyDescent="0.2">
      <c r="K148" s="60"/>
    </row>
    <row r="149" spans="11:11" x14ac:dyDescent="0.2">
      <c r="K149" s="60"/>
    </row>
    <row r="150" spans="11:11" x14ac:dyDescent="0.2">
      <c r="K150" s="60"/>
    </row>
    <row r="151" spans="11:11" x14ac:dyDescent="0.2">
      <c r="K151" s="60"/>
    </row>
    <row r="152" spans="11:11" x14ac:dyDescent="0.2">
      <c r="K152" s="60"/>
    </row>
    <row r="153" spans="11:11" x14ac:dyDescent="0.2">
      <c r="K153" s="60"/>
    </row>
    <row r="154" spans="11:11" x14ac:dyDescent="0.2">
      <c r="K154" s="60"/>
    </row>
    <row r="155" spans="11:11" ht="15" customHeight="1" x14ac:dyDescent="0.2">
      <c r="K155" s="60"/>
    </row>
    <row r="156" spans="11:11" x14ac:dyDescent="0.2">
      <c r="K156" s="60"/>
    </row>
    <row r="157" spans="11:11" x14ac:dyDescent="0.2">
      <c r="K157" s="60"/>
    </row>
    <row r="158" spans="11:11" x14ac:dyDescent="0.2">
      <c r="K158" s="60"/>
    </row>
    <row r="159" spans="11:11" x14ac:dyDescent="0.2">
      <c r="K159" s="60"/>
    </row>
    <row r="160" spans="11:11" ht="30" customHeight="1" x14ac:dyDescent="0.2">
      <c r="K160" s="60"/>
    </row>
    <row r="161" spans="11:11" ht="16.149999999999999" customHeight="1" x14ac:dyDescent="0.2">
      <c r="K161" s="60"/>
    </row>
    <row r="162" spans="11:11" ht="15.6" customHeight="1" x14ac:dyDescent="0.2">
      <c r="K162" s="60"/>
    </row>
    <row r="163" spans="11:11" x14ac:dyDescent="0.2">
      <c r="K163" s="60"/>
    </row>
    <row r="164" spans="11:11" x14ac:dyDescent="0.2">
      <c r="K164" s="60"/>
    </row>
    <row r="165" spans="11:11" x14ac:dyDescent="0.2">
      <c r="K165" s="60"/>
    </row>
    <row r="166" spans="11:11" x14ac:dyDescent="0.2">
      <c r="K166" s="60"/>
    </row>
    <row r="167" spans="11:11" x14ac:dyDescent="0.2">
      <c r="K167" s="60"/>
    </row>
    <row r="168" spans="11:11" ht="15" customHeight="1" x14ac:dyDescent="0.2"/>
    <row r="169" spans="11:11" ht="15" customHeight="1" x14ac:dyDescent="0.2"/>
    <row r="170" spans="11:11" ht="13.9" customHeight="1" x14ac:dyDescent="0.2"/>
    <row r="171" spans="11:11" ht="13.15" customHeight="1" x14ac:dyDescent="0.2"/>
    <row r="172" spans="11:11" ht="27" customHeight="1" x14ac:dyDescent="0.2"/>
    <row r="173" spans="11:11" ht="14.45" customHeight="1" x14ac:dyDescent="0.2"/>
    <row r="174" spans="11:11" ht="16.149999999999999" customHeight="1" x14ac:dyDescent="0.2"/>
    <row r="175" spans="11:11" ht="13.5" customHeight="1" x14ac:dyDescent="0.2"/>
    <row r="176" spans="11:11" ht="13.9" customHeight="1" x14ac:dyDescent="0.2"/>
    <row r="177" ht="13.9" customHeight="1" x14ac:dyDescent="0.2"/>
    <row r="178" ht="15" customHeight="1" x14ac:dyDescent="0.2"/>
    <row r="179" ht="15.6" customHeight="1" x14ac:dyDescent="0.2"/>
    <row r="182" ht="14.45" customHeight="1" x14ac:dyDescent="0.2"/>
    <row r="207" spans="11:11" x14ac:dyDescent="0.2">
      <c r="K207" s="60"/>
    </row>
    <row r="208" spans="11:11" x14ac:dyDescent="0.2">
      <c r="K208" s="60"/>
    </row>
    <row r="209" spans="11:11" x14ac:dyDescent="0.2">
      <c r="K209" s="60"/>
    </row>
    <row r="210" spans="11:11" x14ac:dyDescent="0.2">
      <c r="K210" s="60"/>
    </row>
  </sheetData>
  <mergeCells count="9">
    <mergeCell ref="A5:F5"/>
    <mergeCell ref="E8:F8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2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3 priedas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2018-11-29T13:17:01Z</cp:lastPrinted>
  <dcterms:created xsi:type="dcterms:W3CDTF">2006-11-21T07:32:28Z</dcterms:created>
  <dcterms:modified xsi:type="dcterms:W3CDTF">2018-11-30T07:05:50Z</dcterms:modified>
</cp:coreProperties>
</file>