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defaultThemeVersion="124226"/>
  <mc:AlternateContent xmlns:mc="http://schemas.openxmlformats.org/markup-compatibility/2006">
    <mc:Choice Requires="x15">
      <x15ac:absPath xmlns:x15ac="http://schemas.microsoft.com/office/spreadsheetml/2010/11/ac" url="C:\Users\user\Documents\"/>
    </mc:Choice>
  </mc:AlternateContent>
  <bookViews>
    <workbookView xWindow="0" yWindow="0" windowWidth="28800" windowHeight="14010" activeTab="1"/>
  </bookViews>
  <sheets>
    <sheet name="1 priedas" sheetId="39" r:id="rId1"/>
    <sheet name="2 priedas" sheetId="44" r:id="rId2"/>
    <sheet name="3 priedas" sheetId="42" r:id="rId3"/>
  </sheets>
  <calcPr calcId="162913"/>
</workbook>
</file>

<file path=xl/calcChain.xml><?xml version="1.0" encoding="utf-8"?>
<calcChain xmlns="http://schemas.openxmlformats.org/spreadsheetml/2006/main">
  <c r="E71" i="42" l="1"/>
  <c r="F71" i="42"/>
  <c r="D71" i="42"/>
  <c r="C73" i="42"/>
  <c r="E63" i="42" l="1"/>
  <c r="F63" i="42"/>
  <c r="D63" i="42"/>
  <c r="E48" i="42"/>
  <c r="E95" i="42" s="1"/>
  <c r="F48" i="42"/>
  <c r="F95" i="42" s="1"/>
  <c r="D48" i="42"/>
  <c r="D95" i="42" s="1"/>
  <c r="D20" i="42"/>
  <c r="D19" i="42" s="1"/>
  <c r="C101" i="42" l="1"/>
  <c r="C102" i="42"/>
  <c r="C23" i="42"/>
  <c r="E39" i="42" l="1"/>
  <c r="F39" i="42"/>
  <c r="D39" i="42"/>
  <c r="C39" i="42" l="1"/>
  <c r="C40" i="42"/>
  <c r="C33" i="42"/>
  <c r="E30" i="42"/>
  <c r="F30" i="42"/>
  <c r="D30" i="42"/>
  <c r="E27" i="42"/>
  <c r="F27" i="42"/>
  <c r="D27" i="42"/>
  <c r="C28" i="42"/>
  <c r="C29" i="42"/>
  <c r="C31" i="42"/>
  <c r="C32" i="42"/>
  <c r="C30" i="42" l="1"/>
  <c r="C27" i="42"/>
  <c r="C78" i="42"/>
  <c r="C77" i="42"/>
  <c r="C76" i="42"/>
  <c r="C75" i="42"/>
  <c r="C74" i="42"/>
  <c r="C72" i="42"/>
  <c r="F100" i="42"/>
  <c r="E100" i="42"/>
  <c r="D100" i="42"/>
  <c r="C71" i="42" l="1"/>
  <c r="D35" i="42" l="1"/>
  <c r="D34" i="42" s="1"/>
  <c r="C100" i="42" l="1"/>
  <c r="E80" i="42" l="1"/>
  <c r="F80" i="42"/>
  <c r="D80" i="42"/>
  <c r="C92" i="42"/>
  <c r="C91" i="42"/>
  <c r="C90" i="42"/>
  <c r="C89" i="42"/>
  <c r="C88" i="42"/>
  <c r="C87" i="42"/>
  <c r="C86" i="42"/>
  <c r="C85" i="42"/>
  <c r="C84" i="42"/>
  <c r="C83" i="42"/>
  <c r="C82" i="42"/>
  <c r="C81" i="42"/>
  <c r="E35" i="42"/>
  <c r="F35" i="42"/>
  <c r="F34" i="42" s="1"/>
  <c r="C36" i="42"/>
  <c r="E42" i="42"/>
  <c r="F42" i="42"/>
  <c r="D42" i="42"/>
  <c r="E17" i="42"/>
  <c r="E16" i="42" s="1"/>
  <c r="F17" i="42"/>
  <c r="F16" i="42" s="1"/>
  <c r="D17" i="42"/>
  <c r="D16" i="42" s="1"/>
  <c r="E79" i="42" l="1"/>
  <c r="F79" i="42"/>
  <c r="E34" i="42"/>
  <c r="D79" i="42"/>
  <c r="C80" i="42"/>
  <c r="E20" i="42"/>
  <c r="E19" i="42" s="1"/>
  <c r="F20" i="42"/>
  <c r="F19" i="42" s="1"/>
  <c r="C22" i="42"/>
  <c r="C79" i="42" l="1"/>
  <c r="C53" i="42"/>
  <c r="E25" i="42"/>
  <c r="E24" i="42" s="1"/>
  <c r="F25" i="42"/>
  <c r="F24" i="42" s="1"/>
  <c r="D25" i="42"/>
  <c r="D24" i="42" s="1"/>
  <c r="D15" i="42" s="1"/>
  <c r="C26" i="42"/>
  <c r="C13" i="39"/>
  <c r="C26" i="39" s="1"/>
  <c r="F15" i="42" l="1"/>
  <c r="E15" i="42"/>
  <c r="C25" i="42"/>
  <c r="E17" i="44"/>
  <c r="F17" i="44"/>
  <c r="D17" i="44"/>
  <c r="C16" i="44"/>
  <c r="C15" i="44"/>
  <c r="C14" i="44"/>
  <c r="C17" i="44" l="1"/>
  <c r="E99" i="42"/>
  <c r="F99" i="42"/>
  <c r="D99" i="42"/>
  <c r="C69" i="42"/>
  <c r="C70" i="42"/>
  <c r="C68" i="42"/>
  <c r="C65" i="42"/>
  <c r="C66" i="42"/>
  <c r="C67" i="42"/>
  <c r="C38" i="42" l="1"/>
  <c r="C59" i="42" l="1"/>
  <c r="C58" i="42"/>
  <c r="C57" i="42"/>
  <c r="C49" i="42"/>
  <c r="C55" i="42" l="1"/>
  <c r="C54" i="42"/>
  <c r="C43" i="42" l="1"/>
  <c r="C52" i="42" l="1"/>
  <c r="E97" i="42" l="1"/>
  <c r="F97" i="42"/>
  <c r="D97" i="42"/>
  <c r="C56" i="42" l="1"/>
  <c r="C24" i="42" l="1"/>
  <c r="C18" i="42" l="1"/>
  <c r="E41" i="42" l="1"/>
  <c r="E96" i="42" s="1"/>
  <c r="F41" i="42"/>
  <c r="F96" i="42" s="1"/>
  <c r="D41" i="42"/>
  <c r="D96" i="42" s="1"/>
  <c r="C41" i="42" l="1"/>
  <c r="C42" i="42"/>
  <c r="C60" i="42"/>
  <c r="E61" i="42" l="1"/>
  <c r="E47" i="42" s="1"/>
  <c r="F61" i="42"/>
  <c r="D61" i="42"/>
  <c r="D47" i="42" l="1"/>
  <c r="F47" i="42"/>
  <c r="F93" i="42" s="1"/>
  <c r="C99" i="42"/>
  <c r="C97" i="42"/>
  <c r="C95" i="42"/>
  <c r="C64" i="42"/>
  <c r="C62" i="42"/>
  <c r="C61" i="42"/>
  <c r="C51" i="42"/>
  <c r="C50" i="42"/>
  <c r="C48" i="42"/>
  <c r="C46" i="42"/>
  <c r="F45" i="42"/>
  <c r="F44" i="42" s="1"/>
  <c r="E45" i="42"/>
  <c r="E44" i="42" s="1"/>
  <c r="E93" i="42" s="1"/>
  <c r="D45" i="42"/>
  <c r="C37" i="42"/>
  <c r="C21" i="42"/>
  <c r="D98" i="42" l="1"/>
  <c r="E98" i="42"/>
  <c r="F98" i="42"/>
  <c r="C63" i="42"/>
  <c r="C16" i="42"/>
  <c r="C45" i="42"/>
  <c r="D44" i="42"/>
  <c r="D93" i="42" s="1"/>
  <c r="C20" i="42"/>
  <c r="C35" i="42"/>
  <c r="C17" i="42"/>
  <c r="C44" i="42" l="1"/>
  <c r="C34" i="42"/>
  <c r="C19" i="42"/>
  <c r="C96" i="42"/>
  <c r="C98" i="42"/>
  <c r="C47" i="42"/>
  <c r="C15" i="42" l="1"/>
  <c r="C93" i="42"/>
</calcChain>
</file>

<file path=xl/sharedStrings.xml><?xml version="1.0" encoding="utf-8"?>
<sst xmlns="http://schemas.openxmlformats.org/spreadsheetml/2006/main" count="235" uniqueCount="189">
  <si>
    <t>Iš viso</t>
  </si>
  <si>
    <t>Iš jų:</t>
  </si>
  <si>
    <t>iš viso</t>
  </si>
  <si>
    <t xml:space="preserve">                                                                       Kretingos rajono savivaldybės tarybos</t>
  </si>
  <si>
    <t>turtui įsigyti</t>
  </si>
  <si>
    <t>Eil. Nr.</t>
  </si>
  <si>
    <t>išlaidoms</t>
  </si>
  <si>
    <t>iš jų: darbo užmo-kesčiui</t>
  </si>
  <si>
    <t>Asignavimų valdytojų, programų, išlaidų pavadinimas</t>
  </si>
  <si>
    <t>Švietimo programa (Nr. 08)</t>
  </si>
  <si>
    <t>1</t>
  </si>
  <si>
    <t>Pajamų pavadinimas</t>
  </si>
  <si>
    <t>Savivaldybės administracijos direktorius</t>
  </si>
  <si>
    <t>iš jų:</t>
  </si>
  <si>
    <t xml:space="preserve">            2017 metų Kretingos rajono savivaldybės biudžeto pajamų</t>
  </si>
  <si>
    <t>Iš viso pajamų:</t>
  </si>
  <si>
    <t xml:space="preserve">                                                                Kretingos rajono savivaldybės tarybos</t>
  </si>
  <si>
    <t xml:space="preserve">                                                                1 priedas</t>
  </si>
  <si>
    <t>Savarankiškoms funkcijoms vykdyti</t>
  </si>
  <si>
    <t xml:space="preserve">                           pakeitimas (padidinimas, - sumažinimas)</t>
  </si>
  <si>
    <t>2</t>
  </si>
  <si>
    <t>2.1</t>
  </si>
  <si>
    <t>2.1.1</t>
  </si>
  <si>
    <t>Kultūros programa (Nr. 07)</t>
  </si>
  <si>
    <t>1.2</t>
  </si>
  <si>
    <t>1.3</t>
  </si>
  <si>
    <t>Kartenos mokykla-daugiafunkcis centras</t>
  </si>
  <si>
    <t>Seniūnijų programa (Nr. 02)</t>
  </si>
  <si>
    <t>Seniūnijų  veiklos išlaidos, iš jų:</t>
  </si>
  <si>
    <t>Kretingos mokykla-darželis "Žibutė"</t>
  </si>
  <si>
    <t>Strateginio planavimo ir investicijų programa (Nr. 04)</t>
  </si>
  <si>
    <t>Jurgio Pabrėžos universitetinė gimnazija</t>
  </si>
  <si>
    <t>Salantų gimnazija</t>
  </si>
  <si>
    <t>Vydmantų gimnazija</t>
  </si>
  <si>
    <t>Grūšlaukės mokykla-daugiafunkcis centras</t>
  </si>
  <si>
    <t>Kūlupėnų Motiejaus Valančiaus pagrindinė mokykla</t>
  </si>
  <si>
    <t>Kretingos lopšelis-darželis "Žilvitis"</t>
  </si>
  <si>
    <t>Kretingos rajono švietimo centras</t>
  </si>
  <si>
    <t>Baublių mokykla-daugiafunkcis centras</t>
  </si>
  <si>
    <t>Jokūbavo A. Stulginskio mokykla-daugiafunkcis centras</t>
  </si>
  <si>
    <t>Kurmaičių pradinė mokykla</t>
  </si>
  <si>
    <t>Rūdaičių mokykla</t>
  </si>
  <si>
    <t>Savarankiškoms funkcijoms vykdyti, iš jų:</t>
  </si>
  <si>
    <t>Įstaigos pajamos, skirtos veiklos išlaidoms</t>
  </si>
  <si>
    <t>Įstaigos pajamos, skirtos veiklos išlaidoms, iš jų:</t>
  </si>
  <si>
    <t>Marijono Daujoto pagrindinė mokykla</t>
  </si>
  <si>
    <t>Simono Daukanto progimnazija</t>
  </si>
  <si>
    <t>1.1</t>
  </si>
  <si>
    <t>3</t>
  </si>
  <si>
    <t>4</t>
  </si>
  <si>
    <t>4.1</t>
  </si>
  <si>
    <t>(tūkst. Eur)</t>
  </si>
  <si>
    <t>Kretingos rajono svivaldybės M. Valančiaus viešosios bibliotekos pastato Kretingoje, J.K.Chodkevičiaus g. 16, statyba</t>
  </si>
  <si>
    <t>Valstybės investicijų programoje investiciniams projektams vykdyti, iš jų:</t>
  </si>
  <si>
    <t>Socialinės paramos  programa (Nr. 09)</t>
  </si>
  <si>
    <t>Valstybės investicijų programos lėšos</t>
  </si>
  <si>
    <t>socialinėms paslaugoms</t>
  </si>
  <si>
    <t>Darbėnų gimnazija</t>
  </si>
  <si>
    <t>Kretingos lopšelis-darželis "Ąžuoliukas"</t>
  </si>
  <si>
    <t>Salantų lopšelis-darželis "Rasa"</t>
  </si>
  <si>
    <t>Kretingos lopšelis-darželis "Eglutė"</t>
  </si>
  <si>
    <t>Vydmantų lopšelis-darželis "Pasagėlė"</t>
  </si>
  <si>
    <t>Kretingos lopšelis-darželis "Voveraitė"</t>
  </si>
  <si>
    <t>Viešoji įstaiga Pranciškonų gimnazija (asignavimų valdytojas-Kretingos rajono savivaldybės administracijos direktorius)</t>
  </si>
  <si>
    <t>2017 metų Kretingos rajono savivaldybės biudžeto asignavimų savarankiškoms funkcijoms vykdyti,</t>
  </si>
  <si>
    <t xml:space="preserve">                             kitų lėšų pakeitimas  (padidinimas, - sumažinimas)</t>
  </si>
  <si>
    <t>Valstybės biudžeto lėšos psichologinės pagalbos prieinamumui didinti, iš jų:</t>
  </si>
  <si>
    <t>Salantų kultūros centras</t>
  </si>
  <si>
    <t>Žalgirio seniūnija</t>
  </si>
  <si>
    <t>Vietinio ūkio ir turto valdymo programa (Nr. 05)</t>
  </si>
  <si>
    <t>Valstybės biudžeto lėšos psichologinės pagalbos prieinamumui didinti</t>
  </si>
  <si>
    <t>Valstybės investicijų programoje investiciniams projektams vykdyti</t>
  </si>
  <si>
    <t xml:space="preserve">Kretingos rajono savivaldybės priešgaisrinė tarnyba </t>
  </si>
  <si>
    <t>Kretingos meno mokykla</t>
  </si>
  <si>
    <t>1.1.1</t>
  </si>
  <si>
    <t>3.1</t>
  </si>
  <si>
    <t>3.1.1</t>
  </si>
  <si>
    <t>4.1.1</t>
  </si>
  <si>
    <t>5</t>
  </si>
  <si>
    <t>5.1.1</t>
  </si>
  <si>
    <t>Jokūbavo Aleksandro Stulginskio pagrindinė mokykla-daugiafunkcis centras</t>
  </si>
  <si>
    <t>Grūšlaukės pagrindinė mokykla-daugiafunkcis centras</t>
  </si>
  <si>
    <t xml:space="preserve">Baublių mokykla-daugiafunkcis centras </t>
  </si>
  <si>
    <t xml:space="preserve">  pajamos už patalpų nuomą</t>
  </si>
  <si>
    <t xml:space="preserve">  įmokos už išlaikymą švietimo, socialinės apsaugos ir kitose įstaigose</t>
  </si>
  <si>
    <t xml:space="preserve"> pajamos už atsitiktines paslaugas (kitos pajamos)</t>
  </si>
  <si>
    <t>Įstaigų pavadinimas</t>
  </si>
  <si>
    <t>Pajamos už trupalaikio ir ilgalaikio materialiojo ir nematerialiojo turto nuomą (kodas 10)</t>
  </si>
  <si>
    <t>Įmokos už išlaikymą švietimo ir kitose įstaigose (kodas 12)</t>
  </si>
  <si>
    <t>Pajamos  už atsitiktines prekes ir paslaugas (kodas 14)</t>
  </si>
  <si>
    <t xml:space="preserve">Salantų lopšelis-darželis ,,Rasa" </t>
  </si>
  <si>
    <t>Vaikų darželis ,,Eglutė"</t>
  </si>
  <si>
    <t>Iš viso:</t>
  </si>
  <si>
    <t xml:space="preserve">                      BIUDŽETINIŲ ĮSTAIGŲ GAUTŲ PAJAMŲ ĮMOKOS </t>
  </si>
  <si>
    <t xml:space="preserve">                   Į KRETINGOS RAJONO  SAVIVALDYBĖS 2017 METŲ BIUDŽETĄ</t>
  </si>
  <si>
    <t xml:space="preserve">                             Biudžetinių įstaigų gautų pajamų įmokų</t>
  </si>
  <si>
    <t xml:space="preserve">               į Kretingos rajono savivladybės 2017 metų biudžetą pakeitimas</t>
  </si>
  <si>
    <t>Savivaldybės biudžetinių įstaigų pajamos, iš jų:</t>
  </si>
  <si>
    <t xml:space="preserve">Simono Daukanto progimnazija        </t>
  </si>
  <si>
    <t>valstybės garantijoms nuomininkams, išsikeliantiems iš savininkams grąžintų gyvenamųjų namų ar jų dalių, butų, vykdyti</t>
  </si>
  <si>
    <t xml:space="preserve">Kretingos rajono Salantų gimnazijos pastato rekonstravimas </t>
  </si>
  <si>
    <t>socialinei paramai mokiniams</t>
  </si>
  <si>
    <t>Speciali tikslinė dotacija valstybinėms (perduotoms savivaldybėms) funkcijoms atlikti (socialinei paramai mokiniams), iš jų:</t>
  </si>
  <si>
    <t>Speciali tikslinė dotacija valstybinėms (perduotoms savivaldybėms) funkcijoms atlikti, iš jų:</t>
  </si>
  <si>
    <t>Speciali tikslinė dotacija valstybinėms (perduotoms savivaldybėms) funkcijoms atlikti</t>
  </si>
  <si>
    <t>Speciali tikslinė dotacija mokinio krepšeliui finansuoti, iš jos:</t>
  </si>
  <si>
    <t>Speciali tikslinė dotacija mokinio krepšeliui finansuoti</t>
  </si>
  <si>
    <t xml:space="preserve">    valstybės garantijoms nuomininkams, išsikeliantiems iš savininkams grąžintų gyvenamųjų namų ar jų dalių, butų, vykdyti</t>
  </si>
  <si>
    <t>1.1.1.1</t>
  </si>
  <si>
    <t>1.2.1</t>
  </si>
  <si>
    <t>1.2.1.1</t>
  </si>
  <si>
    <t>1.2.1.2</t>
  </si>
  <si>
    <t>1.3.1</t>
  </si>
  <si>
    <t>1.3.1.1</t>
  </si>
  <si>
    <t>1.4</t>
  </si>
  <si>
    <t>1.4.1</t>
  </si>
  <si>
    <t>1.4.1.1</t>
  </si>
  <si>
    <t>1.4.1.2</t>
  </si>
  <si>
    <t>1.4.2</t>
  </si>
  <si>
    <t>4.1.2</t>
  </si>
  <si>
    <t>4.1.3</t>
  </si>
  <si>
    <t>4.1.4</t>
  </si>
  <si>
    <t>4.1.5</t>
  </si>
  <si>
    <t>4.1.6</t>
  </si>
  <si>
    <t>4.1.7</t>
  </si>
  <si>
    <t>4.1.8</t>
  </si>
  <si>
    <t>4.1.9</t>
  </si>
  <si>
    <t>4.1.10</t>
  </si>
  <si>
    <t>4.1.11</t>
  </si>
  <si>
    <t>4.1.12</t>
  </si>
  <si>
    <t>4.2</t>
  </si>
  <si>
    <t>4.2.1</t>
  </si>
  <si>
    <t>4.3</t>
  </si>
  <si>
    <t>4.3.1</t>
  </si>
  <si>
    <t>4.3.2</t>
  </si>
  <si>
    <t>4.3.3</t>
  </si>
  <si>
    <t>4.3.4</t>
  </si>
  <si>
    <t>4.3.5</t>
  </si>
  <si>
    <t>4.3.6</t>
  </si>
  <si>
    <t>4.3.7</t>
  </si>
  <si>
    <t>4.4</t>
  </si>
  <si>
    <t>4.4.1</t>
  </si>
  <si>
    <t>4.4.2</t>
  </si>
  <si>
    <t>4.4.3</t>
  </si>
  <si>
    <t>4.4.4</t>
  </si>
  <si>
    <t>4.4.5</t>
  </si>
  <si>
    <t>4.4.6</t>
  </si>
  <si>
    <t>5.1</t>
  </si>
  <si>
    <t>5.1.2</t>
  </si>
  <si>
    <t>5.1.3</t>
  </si>
  <si>
    <t>5.1.4</t>
  </si>
  <si>
    <t>5.1.5</t>
  </si>
  <si>
    <t>5.1.6</t>
  </si>
  <si>
    <t>5.1.7</t>
  </si>
  <si>
    <t>5.1.8</t>
  </si>
  <si>
    <t>5.1.9</t>
  </si>
  <si>
    <t>5.1.10</t>
  </si>
  <si>
    <t>5.1.11</t>
  </si>
  <si>
    <t>5.1.12</t>
  </si>
  <si>
    <t>Kelių priežiūros ir plėtros programos finansavimo lėšų rezervas valstybės reikmėms, susijusioms su keliais, iš jų:</t>
  </si>
  <si>
    <t>valstybinės reikšmės magistralinio kelio A11 Šiauliai–Palanga ruožui nuo 134,53 iki 135,93 km, kuris sutampa su Kretingos m.  Žemaitės al., rekonstruoti</t>
  </si>
  <si>
    <t>projekto „Kretingos m. J. Jablonskio g. nuo Vytauto g. iki Melioratorių g. rekonstrukcija“ savivaldybės daliai finansuoti</t>
  </si>
  <si>
    <t>Vietinės reikšmės kelių (gatvių) tikslinio finansavimo lėšos, iš jų:</t>
  </si>
  <si>
    <t>valstybinės reikšmės krašto kelio Nr. 216 Gargždai–Kretinga 21,28 km esančiai sankryžai su rajoniniu keliu Nr. 2204 privažiuojamuoju keliu prie Kretingos nuo kelio Gargždai–Kretinga, kuris sutampa su Kretingos m. J. Jablonskio gatve, rekonstruoti</t>
  </si>
  <si>
    <t>1.3.2</t>
  </si>
  <si>
    <t>1.3.2.1</t>
  </si>
  <si>
    <t>1.3.2.2</t>
  </si>
  <si>
    <t>1.3.3</t>
  </si>
  <si>
    <t>1.3.3.1</t>
  </si>
  <si>
    <t>1.3.3.2</t>
  </si>
  <si>
    <t>1.3.4</t>
  </si>
  <si>
    <t>Architektūros ir teritorijų planavimo programa (Nr.12)</t>
  </si>
  <si>
    <t>1.5</t>
  </si>
  <si>
    <t>1.5.1</t>
  </si>
  <si>
    <t>Vietinės rinkliavos, iš jų:</t>
  </si>
  <si>
    <t xml:space="preserve">  už komunalinių atliekų tvarkymą</t>
  </si>
  <si>
    <t>Kelių priežiūros ir plėtros programos finansavimo lėšų rezervas valstybės reikmėms, susijusioms su keliais</t>
  </si>
  <si>
    <t xml:space="preserve">   kapitalui formuoti</t>
  </si>
  <si>
    <t>Vietinės reikšmės kelių (gatvių) tikslinio finansavimo lėšos</t>
  </si>
  <si>
    <t>6</t>
  </si>
  <si>
    <t>6.1</t>
  </si>
  <si>
    <t>1.2.2</t>
  </si>
  <si>
    <t>4.4.7</t>
  </si>
  <si>
    <t xml:space="preserve">                                                                       3 priedas</t>
  </si>
  <si>
    <t xml:space="preserve">                                                                2017 m. gruodžio 21 d. sprendimo Nr. T2-328</t>
  </si>
  <si>
    <t xml:space="preserve">                                                                       2017 m. gruodžio 21 d. sprendimo Nr. T2-328</t>
  </si>
  <si>
    <t>2017 m. gruodžio 21 d. sprendimo Nr. T2-328</t>
  </si>
  <si>
    <t>Kretingos rajono savivaldybės tarybos</t>
  </si>
  <si>
    <t>2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</si>
</sst>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3" x14ac:knownFonts="1">
    <font>
      <sz val="10"/>
      <name val="Arial"/>
      <charset val="186"/>
    </font>
    <font>
      <sz val="10"/>
      <name val="Arial"/>
      <family val="2"/>
      <charset val="186"/>
    </font>
    <font>
      <sz val="8"/>
      <name val="Arial"/>
      <family val="2"/>
      <charset val="186"/>
    </font>
    <font>
      <b/>
      <sz val="10"/>
      <name val="Arial"/>
      <family val="2"/>
      <charset val="186"/>
    </font>
    <font>
      <sz val="9"/>
      <name val="Arial"/>
      <family val="2"/>
      <charset val="186"/>
    </font>
    <font>
      <sz val="10"/>
      <name val="Arial"/>
      <family val="2"/>
      <charset val="186"/>
    </font>
    <font>
      <b/>
      <sz val="11"/>
      <name val="Arial"/>
      <family val="2"/>
      <charset val="186"/>
    </font>
    <font>
      <sz val="11"/>
      <name val="Times New Roman"/>
      <family val="1"/>
      <charset val="186"/>
    </font>
    <font>
      <b/>
      <sz val="11"/>
      <name val="Times New Roman"/>
      <family val="1"/>
      <charset val="186"/>
    </font>
    <font>
      <sz val="12"/>
      <name val="Times New Roman"/>
      <family val="1"/>
      <charset val="186"/>
    </font>
    <font>
      <sz val="10"/>
      <name val="Times New Roman"/>
      <family val="1"/>
      <charset val="186"/>
    </font>
    <font>
      <sz val="9"/>
      <name val="Times New Roman"/>
      <family val="1"/>
      <charset val="186"/>
    </font>
    <font>
      <b/>
      <sz val="12"/>
      <name val="Times New Roman"/>
      <family val="1"/>
      <charset val="186"/>
    </font>
    <font>
      <sz val="10"/>
      <color rgb="FFFF0000"/>
      <name val="Arial"/>
      <family val="2"/>
      <charset val="186"/>
    </font>
    <font>
      <sz val="10"/>
      <color rgb="FF00B050"/>
      <name val="Arial"/>
      <family val="2"/>
      <charset val="186"/>
    </font>
    <font>
      <i/>
      <sz val="12"/>
      <name val="Times New Roman"/>
      <family val="1"/>
      <charset val="186"/>
    </font>
    <font>
      <i/>
      <sz val="10"/>
      <name val="Arial"/>
      <family val="2"/>
      <charset val="186"/>
    </font>
    <font>
      <sz val="10"/>
      <color rgb="FF7030A0"/>
      <name val="Arial"/>
      <family val="2"/>
      <charset val="186"/>
    </font>
    <font>
      <sz val="12"/>
      <color rgb="FF00B050"/>
      <name val="Times New Roman"/>
      <family val="1"/>
      <charset val="186"/>
    </font>
    <font>
      <sz val="10"/>
      <color rgb="FF00B0F0"/>
      <name val="Arial"/>
      <family val="2"/>
      <charset val="186"/>
    </font>
    <font>
      <sz val="8"/>
      <name val="Times New Roman"/>
      <family val="1"/>
      <charset val="186"/>
    </font>
    <font>
      <sz val="10"/>
      <name val="Times New Roman Baltic"/>
      <charset val="186"/>
    </font>
    <font>
      <sz val="12"/>
      <color rgb="FFFF0000"/>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
    <border>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s>
  <cellStyleXfs count="4">
    <xf numFmtId="0" fontId="0" fillId="0" borderId="0"/>
    <xf numFmtId="0" fontId="5" fillId="0" borderId="0"/>
    <xf numFmtId="0" fontId="20" fillId="0" borderId="0" applyNumberFormat="0"/>
    <xf numFmtId="0" fontId="21" fillId="0" borderId="0"/>
  </cellStyleXfs>
  <cellXfs count="193">
    <xf numFmtId="0" fontId="0" fillId="0" borderId="0" xfId="0"/>
    <xf numFmtId="0" fontId="1" fillId="0" borderId="0" xfId="0" applyFont="1"/>
    <xf numFmtId="0" fontId="0" fillId="0" borderId="0" xfId="0" applyAlignment="1">
      <alignment horizontal="right"/>
    </xf>
    <xf numFmtId="0" fontId="6" fillId="0" borderId="0" xfId="0" applyFont="1"/>
    <xf numFmtId="0" fontId="5" fillId="0" borderId="0" xfId="0" applyFont="1"/>
    <xf numFmtId="0" fontId="12" fillId="0" borderId="0" xfId="0" applyFont="1"/>
    <xf numFmtId="0" fontId="9" fillId="0" borderId="0" xfId="0" applyFont="1"/>
    <xf numFmtId="0" fontId="4" fillId="0" borderId="0" xfId="0" applyFont="1" applyAlignment="1">
      <alignment horizontal="right"/>
    </xf>
    <xf numFmtId="0" fontId="12" fillId="0" borderId="1" xfId="0" applyFont="1" applyBorder="1" applyAlignment="1">
      <alignment horizontal="left" vertical="center" wrapText="1"/>
    </xf>
    <xf numFmtId="0" fontId="0" fillId="0" borderId="0" xfId="0" applyBorder="1"/>
    <xf numFmtId="0" fontId="7" fillId="0" borderId="0" xfId="0" applyFont="1" applyFill="1" applyBorder="1" applyAlignment="1">
      <alignment horizontal="left" vertical="center" wrapText="1"/>
    </xf>
    <xf numFmtId="164" fontId="3" fillId="0" borderId="0" xfId="0" applyNumberFormat="1" applyFont="1" applyBorder="1" applyAlignment="1">
      <alignment horizontal="center"/>
    </xf>
    <xf numFmtId="164" fontId="0" fillId="0" borderId="0" xfId="0" applyNumberFormat="1" applyBorder="1"/>
    <xf numFmtId="164" fontId="5" fillId="0" borderId="0" xfId="0" applyNumberFormat="1" applyFont="1" applyBorder="1" applyAlignment="1">
      <alignment horizontal="center"/>
    </xf>
    <xf numFmtId="0" fontId="9" fillId="0" borderId="0" xfId="0" applyFont="1" applyBorder="1"/>
    <xf numFmtId="0" fontId="4" fillId="0" borderId="0" xfId="0" applyFont="1" applyBorder="1"/>
    <xf numFmtId="0" fontId="2" fillId="0" borderId="0" xfId="0" applyFont="1" applyBorder="1" applyAlignment="1">
      <alignment horizontal="center" vertical="center" wrapText="1"/>
    </xf>
    <xf numFmtId="0" fontId="12" fillId="0" borderId="0" xfId="0" applyFont="1" applyBorder="1" applyAlignment="1">
      <alignment horizontal="left" vertical="center" wrapText="1"/>
    </xf>
    <xf numFmtId="164" fontId="3" fillId="0" borderId="0" xfId="0" applyNumberFormat="1" applyFont="1" applyBorder="1" applyAlignment="1">
      <alignment horizontal="center" vertical="center" wrapText="1"/>
    </xf>
    <xf numFmtId="49" fontId="8" fillId="0" borderId="0" xfId="0" applyNumberFormat="1" applyFont="1" applyBorder="1" applyAlignment="1">
      <alignment horizontal="center" vertical="center" wrapText="1"/>
    </xf>
    <xf numFmtId="0" fontId="8" fillId="0" borderId="0" xfId="0" applyFont="1" applyBorder="1" applyAlignment="1">
      <alignment wrapText="1"/>
    </xf>
    <xf numFmtId="49" fontId="11" fillId="0" borderId="0" xfId="0" applyNumberFormat="1" applyFont="1" applyBorder="1" applyAlignment="1">
      <alignment horizontal="center" vertical="center" wrapText="1"/>
    </xf>
    <xf numFmtId="0" fontId="9" fillId="0" borderId="0" xfId="0" applyFont="1" applyBorder="1" applyAlignment="1">
      <alignment horizontal="left" vertical="center" wrapText="1"/>
    </xf>
    <xf numFmtId="164" fontId="5" fillId="0" borderId="0" xfId="0" applyNumberFormat="1" applyFont="1" applyBorder="1" applyAlignment="1">
      <alignment horizontal="center" vertical="center" wrapText="1"/>
    </xf>
    <xf numFmtId="0" fontId="7" fillId="0" borderId="0" xfId="0" applyFont="1" applyBorder="1"/>
    <xf numFmtId="49" fontId="12" fillId="0" borderId="0" xfId="0" applyNumberFormat="1" applyFont="1" applyBorder="1" applyAlignment="1">
      <alignment horizontal="center" vertical="center" wrapText="1"/>
    </xf>
    <xf numFmtId="0" fontId="7" fillId="0" borderId="0" xfId="0" applyFont="1" applyBorder="1" applyAlignment="1">
      <alignment wrapText="1"/>
    </xf>
    <xf numFmtId="0" fontId="8" fillId="2" borderId="0" xfId="0" applyFont="1" applyFill="1" applyBorder="1" applyAlignment="1">
      <alignment wrapText="1"/>
    </xf>
    <xf numFmtId="164" fontId="13" fillId="0" borderId="0" xfId="0" applyNumberFormat="1" applyFont="1" applyBorder="1" applyAlignment="1">
      <alignment horizontal="center" vertical="center" wrapText="1"/>
    </xf>
    <xf numFmtId="0" fontId="8" fillId="2" borderId="0" xfId="0" applyFont="1" applyFill="1" applyBorder="1"/>
    <xf numFmtId="0" fontId="8" fillId="0" borderId="0" xfId="0" applyNumberFormat="1" applyFont="1" applyBorder="1" applyAlignment="1">
      <alignment wrapText="1"/>
    </xf>
    <xf numFmtId="0" fontId="5" fillId="0" borderId="0" xfId="0" applyFont="1" applyBorder="1"/>
    <xf numFmtId="0" fontId="14" fillId="0" borderId="0" xfId="0" applyFont="1" applyBorder="1" applyAlignment="1">
      <alignment horizontal="left"/>
    </xf>
    <xf numFmtId="0" fontId="7" fillId="0" borderId="0" xfId="0" applyFont="1" applyBorder="1" applyAlignment="1">
      <alignment horizontal="left" vertical="center" wrapText="1"/>
    </xf>
    <xf numFmtId="2" fontId="5" fillId="0" borderId="0" xfId="0" applyNumberFormat="1" applyFont="1" applyBorder="1" applyAlignment="1">
      <alignment horizontal="center" vertical="center" wrapText="1"/>
    </xf>
    <xf numFmtId="0" fontId="8" fillId="0" borderId="0" xfId="1" applyFont="1" applyBorder="1"/>
    <xf numFmtId="0" fontId="12" fillId="0" borderId="0" xfId="0" applyFont="1" applyBorder="1" applyAlignment="1">
      <alignment wrapText="1"/>
    </xf>
    <xf numFmtId="0" fontId="9" fillId="0" borderId="0" xfId="0" applyFont="1" applyBorder="1" applyAlignment="1">
      <alignment wrapText="1"/>
    </xf>
    <xf numFmtId="0" fontId="9" fillId="0" borderId="0" xfId="1" applyFont="1" applyBorder="1" applyAlignment="1">
      <alignment wrapText="1"/>
    </xf>
    <xf numFmtId="0" fontId="0" fillId="0" borderId="0" xfId="0" applyBorder="1" applyAlignment="1">
      <alignment horizontal="left"/>
    </xf>
    <xf numFmtId="164" fontId="0" fillId="0" borderId="0" xfId="0" applyNumberFormat="1" applyBorder="1" applyAlignment="1">
      <alignment horizontal="left"/>
    </xf>
    <xf numFmtId="0" fontId="0" fillId="0" borderId="0" xfId="0" applyBorder="1" applyAlignment="1">
      <alignment horizontal="right"/>
    </xf>
    <xf numFmtId="164" fontId="13" fillId="0" borderId="0" xfId="0" applyNumberFormat="1" applyFont="1" applyBorder="1" applyAlignment="1">
      <alignment horizontal="left"/>
    </xf>
    <xf numFmtId="164" fontId="5" fillId="0" borderId="0" xfId="0" applyNumberFormat="1" applyFont="1" applyBorder="1" applyAlignment="1">
      <alignment horizontal="left"/>
    </xf>
    <xf numFmtId="0" fontId="5" fillId="0" borderId="0" xfId="0" applyFont="1" applyBorder="1" applyAlignment="1">
      <alignment horizontal="right"/>
    </xf>
    <xf numFmtId="0" fontId="9" fillId="0" borderId="0" xfId="0" applyNumberFormat="1" applyFont="1" applyBorder="1" applyAlignment="1">
      <alignment wrapText="1"/>
    </xf>
    <xf numFmtId="0" fontId="12" fillId="0" borderId="0" xfId="0" applyNumberFormat="1" applyFont="1" applyBorder="1" applyAlignment="1">
      <alignment wrapText="1"/>
    </xf>
    <xf numFmtId="49" fontId="11" fillId="0" borderId="0" xfId="0" applyNumberFormat="1" applyFont="1" applyBorder="1" applyAlignment="1">
      <alignment horizontal="center"/>
    </xf>
    <xf numFmtId="49" fontId="11" fillId="0" borderId="0" xfId="0" applyNumberFormat="1" applyFont="1" applyBorder="1" applyAlignment="1">
      <alignment horizontal="center" vertical="center"/>
    </xf>
    <xf numFmtId="49" fontId="8" fillId="0" borderId="0" xfId="0" applyNumberFormat="1" applyFont="1" applyBorder="1" applyAlignment="1">
      <alignment horizontal="center"/>
    </xf>
    <xf numFmtId="49" fontId="12" fillId="0" borderId="0" xfId="0" applyNumberFormat="1" applyFont="1" applyBorder="1" applyAlignment="1">
      <alignment horizontal="center"/>
    </xf>
    <xf numFmtId="0" fontId="8" fillId="0" borderId="0" xfId="0" applyFont="1" applyBorder="1" applyAlignment="1">
      <alignment horizontal="left" vertical="center" wrapText="1"/>
    </xf>
    <xf numFmtId="49" fontId="10" fillId="0" borderId="0" xfId="0" applyNumberFormat="1" applyFont="1" applyBorder="1"/>
    <xf numFmtId="0" fontId="8" fillId="0" borderId="0" xfId="0" applyFont="1" applyBorder="1" applyAlignment="1">
      <alignment horizontal="left"/>
    </xf>
    <xf numFmtId="2" fontId="3" fillId="0" borderId="0" xfId="0" applyNumberFormat="1" applyFont="1" applyBorder="1" applyAlignment="1">
      <alignment horizontal="center"/>
    </xf>
    <xf numFmtId="0" fontId="9" fillId="0" borderId="3" xfId="0" applyFont="1" applyBorder="1" applyAlignment="1">
      <alignment horizontal="center" vertical="center" wrapText="1"/>
    </xf>
    <xf numFmtId="1" fontId="2" fillId="0" borderId="0" xfId="0" applyNumberFormat="1" applyFont="1" applyBorder="1" applyAlignment="1">
      <alignment horizontal="center" vertical="center" wrapText="1"/>
    </xf>
    <xf numFmtId="0" fontId="0" fillId="0" borderId="0" xfId="0" applyBorder="1" applyAlignment="1">
      <alignment horizontal="center"/>
    </xf>
    <xf numFmtId="0" fontId="5" fillId="3" borderId="0" xfId="0" applyFont="1" applyFill="1"/>
    <xf numFmtId="0" fontId="0" fillId="3" borderId="0" xfId="0" applyFill="1" applyAlignment="1">
      <alignment horizontal="left"/>
    </xf>
    <xf numFmtId="0" fontId="0" fillId="3" borderId="0" xfId="0" applyFill="1"/>
    <xf numFmtId="0" fontId="9" fillId="0" borderId="0" xfId="0" applyFont="1" applyAlignment="1">
      <alignment horizontal="center"/>
    </xf>
    <xf numFmtId="49" fontId="9" fillId="0" borderId="5" xfId="0" applyNumberFormat="1" applyFont="1" applyBorder="1" applyAlignment="1">
      <alignment horizontal="center" vertical="center" wrapText="1"/>
    </xf>
    <xf numFmtId="49" fontId="9" fillId="0" borderId="5" xfId="0" applyNumberFormat="1" applyFont="1" applyBorder="1" applyAlignment="1">
      <alignment horizontal="center" vertical="top" wrapText="1"/>
    </xf>
    <xf numFmtId="0" fontId="9" fillId="0" borderId="5" xfId="0" applyFont="1" applyBorder="1" applyAlignment="1">
      <alignment wrapText="1"/>
    </xf>
    <xf numFmtId="164" fontId="12" fillId="0" borderId="1" xfId="0" applyNumberFormat="1" applyFont="1" applyBorder="1" applyAlignment="1">
      <alignment horizontal="center" vertical="center" wrapText="1"/>
    </xf>
    <xf numFmtId="0" fontId="9" fillId="0" borderId="6" xfId="0" applyFont="1" applyBorder="1"/>
    <xf numFmtId="0" fontId="9" fillId="0" borderId="7" xfId="0" applyFont="1" applyBorder="1"/>
    <xf numFmtId="0" fontId="9" fillId="0" borderId="3" xfId="0" applyFont="1" applyBorder="1"/>
    <xf numFmtId="164" fontId="9" fillId="0" borderId="1" xfId="0" applyNumberFormat="1" applyFont="1" applyBorder="1" applyAlignment="1">
      <alignment horizontal="center" vertical="center" wrapText="1"/>
    </xf>
    <xf numFmtId="164" fontId="9" fillId="0" borderId="5" xfId="0" applyNumberFormat="1" applyFont="1" applyBorder="1" applyAlignment="1">
      <alignment horizontal="center"/>
    </xf>
    <xf numFmtId="0" fontId="1" fillId="3" borderId="0" xfId="0" applyFont="1" applyFill="1"/>
    <xf numFmtId="49" fontId="15" fillId="0" borderId="5" xfId="0" applyNumberFormat="1" applyFont="1" applyBorder="1" applyAlignment="1">
      <alignment horizontal="center" vertical="center" wrapText="1"/>
    </xf>
    <xf numFmtId="0" fontId="12" fillId="0" borderId="5" xfId="0" applyFont="1" applyBorder="1" applyAlignment="1">
      <alignment horizontal="left" wrapText="1"/>
    </xf>
    <xf numFmtId="164" fontId="12" fillId="0" borderId="5" xfId="0" applyNumberFormat="1" applyFont="1" applyBorder="1" applyAlignment="1">
      <alignment horizontal="center"/>
    </xf>
    <xf numFmtId="164" fontId="15" fillId="0" borderId="1" xfId="0" applyNumberFormat="1" applyFont="1" applyBorder="1" applyAlignment="1">
      <alignment horizontal="center" vertical="center" wrapText="1"/>
    </xf>
    <xf numFmtId="0" fontId="9" fillId="0" borderId="1" xfId="0" applyFont="1" applyBorder="1" applyAlignment="1">
      <alignment horizontal="left" wrapText="1"/>
    </xf>
    <xf numFmtId="0" fontId="1" fillId="0" borderId="5" xfId="0" applyFont="1" applyBorder="1" applyAlignment="1">
      <alignment horizontal="center"/>
    </xf>
    <xf numFmtId="49" fontId="12" fillId="0" borderId="1" xfId="0" applyNumberFormat="1" applyFont="1" applyBorder="1" applyAlignment="1">
      <alignment horizontal="center" vertical="center" wrapText="1"/>
    </xf>
    <xf numFmtId="0" fontId="9" fillId="0" borderId="5" xfId="0" applyFont="1" applyFill="1" applyBorder="1" applyAlignment="1">
      <alignment wrapText="1"/>
    </xf>
    <xf numFmtId="49" fontId="15" fillId="0" borderId="1" xfId="0" applyNumberFormat="1" applyFont="1" applyBorder="1" applyAlignment="1">
      <alignment horizontal="center" vertical="center" wrapText="1"/>
    </xf>
    <xf numFmtId="0" fontId="4" fillId="0" borderId="0" xfId="0" applyFont="1"/>
    <xf numFmtId="49" fontId="9" fillId="0" borderId="1" xfId="0" applyNumberFormat="1" applyFont="1" applyBorder="1" applyAlignment="1">
      <alignment horizontal="center"/>
    </xf>
    <xf numFmtId="164" fontId="9" fillId="0" borderId="1" xfId="0" applyNumberFormat="1" applyFont="1" applyBorder="1" applyAlignment="1">
      <alignment horizontal="center"/>
    </xf>
    <xf numFmtId="164" fontId="9" fillId="0" borderId="0"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wrapText="1"/>
    </xf>
    <xf numFmtId="0" fontId="12" fillId="0" borderId="0" xfId="0" applyFont="1" applyAlignment="1">
      <alignment horizontal="center"/>
    </xf>
    <xf numFmtId="0" fontId="15" fillId="0" borderId="5" xfId="0" applyFont="1" applyBorder="1" applyAlignment="1">
      <alignment horizontal="left" vertical="center" wrapText="1"/>
    </xf>
    <xf numFmtId="0" fontId="12" fillId="0" borderId="5" xfId="0" applyFont="1" applyBorder="1" applyAlignment="1">
      <alignment wrapText="1"/>
    </xf>
    <xf numFmtId="49" fontId="10" fillId="0" borderId="1" xfId="0" applyNumberFormat="1" applyFont="1" applyBorder="1" applyAlignment="1">
      <alignment horizontal="center"/>
    </xf>
    <xf numFmtId="0" fontId="10" fillId="0" borderId="1" xfId="0" applyFont="1" applyBorder="1" applyAlignment="1">
      <alignment horizontal="center"/>
    </xf>
    <xf numFmtId="0" fontId="10" fillId="0" borderId="4" xfId="0" applyFont="1" applyBorder="1" applyAlignment="1">
      <alignment horizontal="center" wrapText="1"/>
    </xf>
    <xf numFmtId="0" fontId="10" fillId="0" borderId="1" xfId="0" applyFont="1" applyBorder="1" applyAlignment="1">
      <alignment horizontal="center" vertical="center" wrapText="1"/>
    </xf>
    <xf numFmtId="0" fontId="13" fillId="3" borderId="0" xfId="0" applyFont="1" applyFill="1"/>
    <xf numFmtId="0" fontId="9" fillId="0" borderId="7" xfId="0" applyFont="1" applyBorder="1" applyAlignment="1">
      <alignment wrapText="1"/>
    </xf>
    <xf numFmtId="164" fontId="12" fillId="0" borderId="1" xfId="0" applyNumberFormat="1" applyFont="1" applyBorder="1" applyAlignment="1">
      <alignment horizontal="center" wrapText="1"/>
    </xf>
    <xf numFmtId="0" fontId="9" fillId="2" borderId="5" xfId="0" applyFont="1" applyFill="1" applyBorder="1" applyAlignment="1">
      <alignment wrapText="1"/>
    </xf>
    <xf numFmtId="0" fontId="16" fillId="0" borderId="0" xfId="0" applyFont="1"/>
    <xf numFmtId="0" fontId="9" fillId="0" borderId="2" xfId="0" applyFont="1" applyBorder="1" applyAlignment="1">
      <alignment horizontal="center"/>
    </xf>
    <xf numFmtId="0" fontId="9" fillId="0" borderId="2" xfId="0" applyFont="1" applyBorder="1" applyAlignment="1"/>
    <xf numFmtId="0" fontId="17" fillId="3" borderId="0" xfId="0" applyFont="1" applyFill="1"/>
    <xf numFmtId="164" fontId="9" fillId="0" borderId="4" xfId="0" applyNumberFormat="1" applyFont="1" applyBorder="1" applyAlignment="1">
      <alignment horizontal="center" wrapText="1"/>
    </xf>
    <xf numFmtId="49" fontId="10" fillId="0" borderId="1" xfId="0" applyNumberFormat="1" applyFont="1" applyBorder="1" applyAlignment="1">
      <alignment horizontal="center" vertical="center" wrapText="1"/>
    </xf>
    <xf numFmtId="164" fontId="9" fillId="3" borderId="1" xfId="0" applyNumberFormat="1" applyFont="1" applyFill="1" applyBorder="1" applyAlignment="1">
      <alignment horizontal="center" vertical="center" wrapText="1"/>
    </xf>
    <xf numFmtId="164" fontId="15" fillId="0" borderId="1" xfId="0" applyNumberFormat="1" applyFont="1" applyBorder="1" applyAlignment="1">
      <alignment horizontal="center"/>
    </xf>
    <xf numFmtId="0" fontId="15" fillId="0" borderId="5" xfId="0" applyFont="1" applyBorder="1" applyAlignment="1">
      <alignment wrapText="1"/>
    </xf>
    <xf numFmtId="164" fontId="15" fillId="3" borderId="1" xfId="0" applyNumberFormat="1" applyFont="1" applyFill="1" applyBorder="1" applyAlignment="1">
      <alignment horizontal="center" vertical="center" wrapText="1"/>
    </xf>
    <xf numFmtId="49" fontId="15" fillId="3" borderId="1" xfId="0" applyNumberFormat="1" applyFont="1" applyFill="1" applyBorder="1" applyAlignment="1">
      <alignment horizontal="center" vertical="center" wrapText="1"/>
    </xf>
    <xf numFmtId="0" fontId="15" fillId="3" borderId="1" xfId="0" applyFont="1" applyFill="1" applyBorder="1" applyAlignment="1">
      <alignment horizontal="left" vertical="center" wrapText="1"/>
    </xf>
    <xf numFmtId="49" fontId="7" fillId="3" borderId="1" xfId="0" applyNumberFormat="1" applyFont="1" applyFill="1" applyBorder="1" applyAlignment="1">
      <alignment horizontal="center" vertical="center" wrapText="1"/>
    </xf>
    <xf numFmtId="165" fontId="9" fillId="0" borderId="1" xfId="0" applyNumberFormat="1" applyFont="1" applyBorder="1" applyAlignment="1">
      <alignment horizontal="center" vertical="center" wrapText="1"/>
    </xf>
    <xf numFmtId="0" fontId="12" fillId="0" borderId="1" xfId="0" applyFont="1" applyBorder="1" applyAlignment="1">
      <alignment wrapText="1"/>
    </xf>
    <xf numFmtId="165" fontId="9" fillId="0" borderId="1" xfId="0" applyNumberFormat="1" applyFont="1" applyBorder="1" applyAlignment="1">
      <alignment horizontal="center"/>
    </xf>
    <xf numFmtId="165" fontId="9" fillId="0" borderId="5" xfId="0" applyNumberFormat="1" applyFont="1" applyBorder="1" applyAlignment="1">
      <alignment horizontal="center"/>
    </xf>
    <xf numFmtId="0" fontId="0" fillId="0" borderId="7" xfId="0" applyBorder="1"/>
    <xf numFmtId="0" fontId="9" fillId="0" borderId="2" xfId="0" applyFont="1" applyBorder="1" applyAlignment="1">
      <alignment wrapText="1"/>
    </xf>
    <xf numFmtId="0" fontId="9" fillId="0" borderId="10" xfId="0" applyFont="1" applyBorder="1" applyAlignment="1">
      <alignment wrapText="1"/>
    </xf>
    <xf numFmtId="0" fontId="9" fillId="0" borderId="6" xfId="0" applyFont="1" applyBorder="1" applyAlignment="1">
      <alignment wrapText="1"/>
    </xf>
    <xf numFmtId="0" fontId="15" fillId="0" borderId="11" xfId="0" applyFont="1" applyBorder="1" applyAlignment="1">
      <alignment horizontal="left" wrapText="1"/>
    </xf>
    <xf numFmtId="164" fontId="15" fillId="0" borderId="5" xfId="0" applyNumberFormat="1" applyFont="1" applyBorder="1" applyAlignment="1">
      <alignment horizontal="center" wrapText="1"/>
    </xf>
    <xf numFmtId="164" fontId="9" fillId="0" borderId="5" xfId="0" applyNumberFormat="1" applyFont="1" applyBorder="1" applyAlignment="1">
      <alignment horizontal="center" wrapText="1"/>
    </xf>
    <xf numFmtId="165" fontId="15" fillId="0" borderId="1" xfId="0" applyNumberFormat="1" applyFont="1" applyBorder="1" applyAlignment="1">
      <alignment horizontal="center" vertical="center" wrapText="1"/>
    </xf>
    <xf numFmtId="164" fontId="15" fillId="0" borderId="1" xfId="0" applyNumberFormat="1" applyFont="1" applyBorder="1" applyAlignment="1">
      <alignment horizontal="center" wrapText="1"/>
    </xf>
    <xf numFmtId="0" fontId="15" fillId="0" borderId="1" xfId="0" applyFont="1" applyBorder="1" applyAlignment="1">
      <alignment horizontal="left" wrapText="1"/>
    </xf>
    <xf numFmtId="165" fontId="12" fillId="0" borderId="1" xfId="0" applyNumberFormat="1" applyFont="1" applyBorder="1" applyAlignment="1">
      <alignment horizontal="center" vertical="center" wrapText="1"/>
    </xf>
    <xf numFmtId="0" fontId="9" fillId="0" borderId="1" xfId="0" applyFont="1" applyBorder="1" applyAlignment="1">
      <alignment wrapText="1"/>
    </xf>
    <xf numFmtId="165" fontId="12" fillId="0" borderId="1" xfId="0" applyNumberFormat="1" applyFont="1" applyBorder="1" applyAlignment="1">
      <alignment horizontal="center"/>
    </xf>
    <xf numFmtId="165" fontId="12" fillId="0" borderId="5" xfId="0" applyNumberFormat="1" applyFont="1" applyBorder="1" applyAlignment="1">
      <alignment horizontal="center"/>
    </xf>
    <xf numFmtId="165" fontId="15" fillId="0" borderId="1" xfId="0" applyNumberFormat="1" applyFont="1" applyBorder="1" applyAlignment="1">
      <alignment horizontal="center"/>
    </xf>
    <xf numFmtId="0" fontId="14" fillId="3" borderId="0" xfId="0" applyFont="1" applyFill="1"/>
    <xf numFmtId="2" fontId="9" fillId="0" borderId="1" xfId="0" applyNumberFormat="1" applyFont="1" applyBorder="1" applyAlignment="1">
      <alignment horizontal="center" vertical="center" wrapText="1"/>
    </xf>
    <xf numFmtId="0" fontId="19" fillId="0" borderId="0" xfId="0" applyFont="1"/>
    <xf numFmtId="0" fontId="19" fillId="3" borderId="0" xfId="0" applyFont="1" applyFill="1"/>
    <xf numFmtId="164" fontId="18" fillId="0" borderId="0" xfId="0" applyNumberFormat="1" applyFont="1" applyFill="1" applyBorder="1" applyAlignment="1">
      <alignment horizontal="right"/>
    </xf>
    <xf numFmtId="2" fontId="9" fillId="0" borderId="1" xfId="0" applyNumberFormat="1" applyFont="1" applyBorder="1" applyAlignment="1">
      <alignment horizontal="center"/>
    </xf>
    <xf numFmtId="165" fontId="9" fillId="3" borderId="1" xfId="0" applyNumberFormat="1" applyFont="1" applyFill="1" applyBorder="1" applyAlignment="1">
      <alignment horizontal="center" vertical="center" wrapText="1"/>
    </xf>
    <xf numFmtId="49" fontId="15" fillId="0" borderId="1" xfId="0" applyNumberFormat="1" applyFont="1" applyBorder="1" applyAlignment="1">
      <alignment horizontal="center" wrapText="1"/>
    </xf>
    <xf numFmtId="0" fontId="1" fillId="3" borderId="0" xfId="0" applyFont="1" applyFill="1" applyAlignment="1">
      <alignment horizontal="left"/>
    </xf>
    <xf numFmtId="164" fontId="9" fillId="0" borderId="1" xfId="0" applyNumberFormat="1" applyFont="1" applyBorder="1" applyAlignment="1">
      <alignment horizontal="center" wrapText="1"/>
    </xf>
    <xf numFmtId="0" fontId="0" fillId="0" borderId="5" xfId="0" applyBorder="1"/>
    <xf numFmtId="0" fontId="9" fillId="0" borderId="3" xfId="0" applyFont="1" applyBorder="1" applyAlignment="1">
      <alignment wrapText="1"/>
    </xf>
    <xf numFmtId="0" fontId="12" fillId="0" borderId="0" xfId="0" applyFont="1" applyAlignment="1">
      <alignment horizontal="left"/>
    </xf>
    <xf numFmtId="0" fontId="9" fillId="0" borderId="5" xfId="0" applyFont="1" applyBorder="1" applyAlignment="1">
      <alignment horizontal="left" wrapText="1" indent="1"/>
    </xf>
    <xf numFmtId="164" fontId="1" fillId="0" borderId="0" xfId="0" applyNumberFormat="1" applyFont="1" applyBorder="1" applyAlignment="1">
      <alignment horizontal="center" vertical="center" wrapText="1"/>
    </xf>
    <xf numFmtId="0" fontId="9" fillId="0" borderId="4" xfId="0" applyFont="1" applyBorder="1" applyAlignment="1">
      <alignment horizontal="center" wrapText="1"/>
    </xf>
    <xf numFmtId="0" fontId="12" fillId="0" borderId="5" xfId="0" applyFont="1" applyBorder="1" applyAlignment="1">
      <alignment horizontal="left" vertical="center" wrapText="1"/>
    </xf>
    <xf numFmtId="2" fontId="15" fillId="0" borderId="1" xfId="0" applyNumberFormat="1" applyFont="1" applyBorder="1" applyAlignment="1">
      <alignment horizontal="center"/>
    </xf>
    <xf numFmtId="0" fontId="9" fillId="0" borderId="0" xfId="0" applyFont="1" applyBorder="1" applyAlignment="1">
      <alignment horizontal="center"/>
    </xf>
    <xf numFmtId="0" fontId="12" fillId="0" borderId="0" xfId="0" applyFont="1" applyBorder="1" applyAlignment="1">
      <alignment horizontal="center"/>
    </xf>
    <xf numFmtId="0" fontId="7" fillId="0" borderId="5" xfId="0" applyFont="1" applyBorder="1" applyAlignment="1">
      <alignment horizontal="center"/>
    </xf>
    <xf numFmtId="1" fontId="7" fillId="0" borderId="5" xfId="0" applyNumberFormat="1" applyFont="1" applyBorder="1" applyAlignment="1">
      <alignment horizontal="center"/>
    </xf>
    <xf numFmtId="0" fontId="7" fillId="2" borderId="5" xfId="2" applyFont="1" applyFill="1" applyBorder="1" applyAlignment="1">
      <alignment horizontal="center"/>
    </xf>
    <xf numFmtId="0" fontId="9" fillId="0" borderId="5" xfId="0" applyFont="1" applyBorder="1" applyAlignment="1">
      <alignment horizontal="center"/>
    </xf>
    <xf numFmtId="0" fontId="9" fillId="3" borderId="5" xfId="3" applyFont="1" applyFill="1" applyBorder="1" applyAlignment="1">
      <alignment wrapText="1"/>
    </xf>
    <xf numFmtId="164" fontId="9" fillId="0" borderId="5" xfId="0" applyNumberFormat="1" applyFont="1" applyFill="1" applyBorder="1" applyAlignment="1">
      <alignment horizontal="center"/>
    </xf>
    <xf numFmtId="0" fontId="9" fillId="2" borderId="5" xfId="2" applyFont="1" applyFill="1" applyBorder="1" applyAlignment="1">
      <alignment horizontal="left"/>
    </xf>
    <xf numFmtId="0" fontId="12" fillId="0" borderId="5" xfId="0" applyFont="1" applyBorder="1"/>
    <xf numFmtId="164" fontId="12" fillId="0" borderId="5" xfId="0" applyNumberFormat="1" applyFont="1" applyBorder="1" applyAlignment="1">
      <alignment horizontal="center" vertical="center"/>
    </xf>
    <xf numFmtId="0" fontId="9" fillId="0" borderId="0" xfId="0" applyFont="1" applyAlignment="1">
      <alignment horizontal="left"/>
    </xf>
    <xf numFmtId="0" fontId="12" fillId="0" borderId="0" xfId="0" applyFont="1" applyBorder="1" applyAlignment="1">
      <alignment horizontal="left"/>
    </xf>
    <xf numFmtId="0" fontId="9" fillId="2" borderId="3" xfId="0" applyFont="1" applyFill="1" applyBorder="1" applyAlignment="1">
      <alignment wrapText="1"/>
    </xf>
    <xf numFmtId="164"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165" fontId="15" fillId="0" borderId="5" xfId="0" applyNumberFormat="1" applyFont="1" applyBorder="1" applyAlignment="1">
      <alignment horizontal="center" wrapText="1"/>
    </xf>
    <xf numFmtId="0" fontId="9" fillId="0" borderId="1" xfId="0" applyNumberFormat="1" applyFont="1" applyBorder="1" applyAlignment="1">
      <alignment wrapText="1"/>
    </xf>
    <xf numFmtId="49" fontId="9" fillId="0" borderId="1" xfId="0" applyNumberFormat="1" applyFont="1" applyBorder="1" applyAlignment="1">
      <alignment horizontal="center" vertical="center"/>
    </xf>
    <xf numFmtId="164" fontId="12" fillId="0" borderId="3" xfId="0" applyNumberFormat="1" applyFont="1" applyBorder="1" applyAlignment="1">
      <alignment horizontal="center" wrapText="1"/>
    </xf>
    <xf numFmtId="0" fontId="15" fillId="0" borderId="5" xfId="0" applyNumberFormat="1" applyFont="1" applyBorder="1" applyAlignment="1">
      <alignment wrapText="1"/>
    </xf>
    <xf numFmtId="0" fontId="9" fillId="0" borderId="1" xfId="1" applyFont="1" applyBorder="1" applyAlignment="1">
      <alignment horizontal="left" wrapText="1"/>
    </xf>
    <xf numFmtId="165" fontId="12" fillId="0" borderId="5" xfId="0" applyNumberFormat="1" applyFont="1" applyBorder="1" applyAlignment="1">
      <alignment horizontal="center" wrapText="1"/>
    </xf>
    <xf numFmtId="164" fontId="12" fillId="0" borderId="1" xfId="0" applyNumberFormat="1" applyFont="1" applyBorder="1" applyAlignment="1">
      <alignment horizontal="center"/>
    </xf>
    <xf numFmtId="164" fontId="9" fillId="0" borderId="1" xfId="0" applyNumberFormat="1" applyFont="1" applyBorder="1" applyAlignment="1">
      <alignment horizontal="center" vertical="center" wrapText="1"/>
    </xf>
    <xf numFmtId="2" fontId="15"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2" fontId="9" fillId="0" borderId="5" xfId="0" applyNumberFormat="1" applyFont="1" applyBorder="1" applyAlignment="1">
      <alignment horizontal="center"/>
    </xf>
    <xf numFmtId="165" fontId="22"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4" fillId="0" borderId="0" xfId="0" applyFont="1" applyBorder="1" applyAlignment="1">
      <alignment horizontal="center" wrapText="1"/>
    </xf>
    <xf numFmtId="0" fontId="0" fillId="0" borderId="0" xfId="0" applyBorder="1" applyAlignment="1">
      <alignment horizontal="center" wrapText="1"/>
    </xf>
    <xf numFmtId="0" fontId="4" fillId="0" borderId="0" xfId="0" applyFont="1" applyBorder="1" applyAlignment="1">
      <alignment horizontal="center" vertical="center" wrapText="1"/>
    </xf>
    <xf numFmtId="0" fontId="9" fillId="2" borderId="8" xfId="2" applyFont="1" applyFill="1" applyBorder="1" applyAlignment="1">
      <alignment horizontal="center" vertical="center" wrapText="1"/>
    </xf>
    <xf numFmtId="0" fontId="9" fillId="2" borderId="9"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164" fontId="9" fillId="0" borderId="8" xfId="0" applyNumberFormat="1" applyFont="1" applyBorder="1" applyAlignment="1">
      <alignment horizontal="center" vertical="center" wrapText="1"/>
    </xf>
    <xf numFmtId="164" fontId="9" fillId="0" borderId="9"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12" fillId="0" borderId="0" xfId="0" applyFont="1" applyAlignment="1"/>
    <xf numFmtId="0" fontId="9" fillId="0" borderId="6" xfId="0" applyFont="1" applyBorder="1" applyAlignment="1">
      <alignment horizontal="center" wrapText="1"/>
    </xf>
    <xf numFmtId="0" fontId="9" fillId="0" borderId="3" xfId="0" applyFont="1" applyBorder="1" applyAlignment="1">
      <alignment horizontal="center" wrapText="1"/>
    </xf>
  </cellXfs>
  <cellStyles count="4">
    <cellStyle name="Įprastas" xfId="0" builtinId="0"/>
    <cellStyle name="Įprastas 2" xfId="1"/>
    <cellStyle name="Normal_Sheet1" xfId="2"/>
    <cellStyle name="Paprastas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0"/>
  <sheetViews>
    <sheetView zoomScale="110" zoomScaleNormal="110" workbookViewId="0">
      <selection activeCell="B1" sqref="B1:D3"/>
    </sheetView>
  </sheetViews>
  <sheetFormatPr defaultRowHeight="12.75" x14ac:dyDescent="0.2"/>
  <cols>
    <col min="1" max="1" width="6" customWidth="1"/>
    <col min="2" max="2" width="73" customWidth="1"/>
    <col min="3" max="3" width="12.85546875" customWidth="1"/>
    <col min="4" max="4" width="8" customWidth="1"/>
    <col min="5" max="5" width="8.28515625" customWidth="1"/>
    <col min="6" max="6" width="7.28515625" customWidth="1"/>
    <col min="7" max="7" width="4.28515625" customWidth="1"/>
    <col min="8" max="8" width="5" customWidth="1"/>
  </cols>
  <sheetData>
    <row r="1" spans="1:12" ht="15.75" x14ac:dyDescent="0.25">
      <c r="A1" s="6"/>
      <c r="B1" s="6" t="s">
        <v>16</v>
      </c>
      <c r="C1" s="6"/>
    </row>
    <row r="2" spans="1:12" ht="15.75" x14ac:dyDescent="0.25">
      <c r="A2" s="6"/>
      <c r="B2" s="6" t="s">
        <v>184</v>
      </c>
      <c r="C2" s="6"/>
    </row>
    <row r="3" spans="1:12" ht="15.75" x14ac:dyDescent="0.25">
      <c r="A3" s="6"/>
      <c r="B3" s="6" t="s">
        <v>17</v>
      </c>
      <c r="C3" s="6"/>
    </row>
    <row r="4" spans="1:12" ht="15.75" x14ac:dyDescent="0.25">
      <c r="A4" s="6"/>
      <c r="B4" s="6"/>
      <c r="C4" s="6"/>
    </row>
    <row r="5" spans="1:12" ht="15.75" x14ac:dyDescent="0.25">
      <c r="A5" s="6"/>
      <c r="B5" s="5"/>
      <c r="C5" s="5"/>
      <c r="D5" s="3"/>
      <c r="E5" s="3"/>
      <c r="F5" s="1"/>
    </row>
    <row r="6" spans="1:12" ht="15.75" x14ac:dyDescent="0.25">
      <c r="A6" s="6"/>
      <c r="B6" s="5" t="s">
        <v>14</v>
      </c>
      <c r="C6" s="5"/>
      <c r="E6" s="2"/>
      <c r="F6" s="7"/>
    </row>
    <row r="7" spans="1:12" ht="15.75" x14ac:dyDescent="0.25">
      <c r="A7" s="6"/>
      <c r="B7" s="5" t="s">
        <v>19</v>
      </c>
      <c r="C7" s="5"/>
      <c r="D7" s="15"/>
      <c r="E7" s="15"/>
      <c r="F7" s="15"/>
    </row>
    <row r="8" spans="1:12" ht="15.75" x14ac:dyDescent="0.25">
      <c r="A8" s="6"/>
      <c r="B8" s="5"/>
      <c r="C8" s="5"/>
      <c r="D8" s="178"/>
      <c r="E8" s="179"/>
      <c r="F8" s="180"/>
    </row>
    <row r="9" spans="1:12" ht="12.75" customHeight="1" x14ac:dyDescent="0.25">
      <c r="A9" s="6"/>
      <c r="B9" s="5"/>
      <c r="C9" s="5"/>
      <c r="D9" s="180"/>
      <c r="E9" s="180"/>
      <c r="F9" s="180"/>
      <c r="G9" s="9"/>
      <c r="H9" s="9"/>
    </row>
    <row r="10" spans="1:12" ht="14.25" customHeight="1" x14ac:dyDescent="0.25">
      <c r="A10" s="14"/>
      <c r="B10" s="14"/>
      <c r="C10" s="61" t="s">
        <v>51</v>
      </c>
      <c r="D10" s="180"/>
      <c r="E10" s="180"/>
      <c r="F10" s="180"/>
      <c r="G10" s="9"/>
      <c r="H10" s="9"/>
    </row>
    <row r="11" spans="1:12" ht="31.5" x14ac:dyDescent="0.2">
      <c r="A11" s="62" t="s">
        <v>5</v>
      </c>
      <c r="B11" s="55" t="s">
        <v>11</v>
      </c>
      <c r="C11" s="55" t="s">
        <v>0</v>
      </c>
      <c r="D11" s="180"/>
      <c r="E11" s="180"/>
      <c r="F11" s="180"/>
      <c r="G11" s="9"/>
      <c r="H11" s="9"/>
    </row>
    <row r="12" spans="1:12" ht="14.25" customHeight="1" x14ac:dyDescent="0.2">
      <c r="A12" s="90" t="s">
        <v>10</v>
      </c>
      <c r="B12" s="91">
        <v>2</v>
      </c>
      <c r="C12" s="92">
        <v>3</v>
      </c>
      <c r="D12" s="16"/>
      <c r="E12" s="16"/>
      <c r="F12" s="16"/>
      <c r="G12" s="9"/>
      <c r="H12" s="9"/>
    </row>
    <row r="13" spans="1:12" ht="17.25" customHeight="1" x14ac:dyDescent="0.25">
      <c r="A13" s="82" t="s">
        <v>10</v>
      </c>
      <c r="B13" s="64" t="s">
        <v>97</v>
      </c>
      <c r="C13" s="102">
        <f>C14+C15+C16</f>
        <v>4.0999999999999996</v>
      </c>
      <c r="D13" s="16"/>
      <c r="E13" s="16"/>
      <c r="F13" s="23"/>
      <c r="G13" s="57"/>
      <c r="H13" s="9"/>
    </row>
    <row r="14" spans="1:12" ht="15.75" x14ac:dyDescent="0.25">
      <c r="A14" s="82" t="s">
        <v>47</v>
      </c>
      <c r="B14" s="143" t="s">
        <v>83</v>
      </c>
      <c r="C14" s="145">
        <v>0.3</v>
      </c>
      <c r="D14" s="16"/>
      <c r="E14" s="16"/>
      <c r="F14" s="144"/>
      <c r="G14" s="57"/>
      <c r="H14" s="57"/>
      <c r="J14" s="56"/>
      <c r="L14" s="81"/>
    </row>
    <row r="15" spans="1:12" ht="15.75" x14ac:dyDescent="0.25">
      <c r="A15" s="82" t="s">
        <v>24</v>
      </c>
      <c r="B15" s="143" t="s">
        <v>84</v>
      </c>
      <c r="C15" s="102">
        <v>3.5</v>
      </c>
      <c r="D15" s="16"/>
      <c r="E15" s="16"/>
      <c r="F15" s="23"/>
      <c r="G15" s="9"/>
      <c r="H15" s="57"/>
      <c r="J15" s="56"/>
    </row>
    <row r="16" spans="1:12" ht="15.75" x14ac:dyDescent="0.25">
      <c r="A16" s="82" t="s">
        <v>25</v>
      </c>
      <c r="B16" s="143" t="s">
        <v>85</v>
      </c>
      <c r="C16" s="145">
        <v>0.3</v>
      </c>
      <c r="D16" s="16"/>
      <c r="E16" s="16"/>
      <c r="F16" s="18"/>
      <c r="G16" s="9"/>
      <c r="H16" s="9"/>
      <c r="J16" s="56"/>
    </row>
    <row r="17" spans="1:10" ht="17.25" customHeight="1" x14ac:dyDescent="0.25">
      <c r="A17" s="82" t="s">
        <v>20</v>
      </c>
      <c r="B17" s="64" t="s">
        <v>174</v>
      </c>
      <c r="C17" s="145">
        <v>37.200000000000003</v>
      </c>
      <c r="D17" s="16"/>
      <c r="E17" s="16"/>
      <c r="F17" s="18"/>
      <c r="G17" s="9"/>
      <c r="H17" s="9"/>
      <c r="J17" s="56"/>
    </row>
    <row r="18" spans="1:10" ht="15.75" x14ac:dyDescent="0.25">
      <c r="A18" s="82" t="s">
        <v>21</v>
      </c>
      <c r="B18" s="143" t="s">
        <v>175</v>
      </c>
      <c r="C18" s="145">
        <v>37.200000000000003</v>
      </c>
      <c r="D18" s="16"/>
      <c r="E18" s="16"/>
      <c r="F18" s="23"/>
      <c r="G18" s="9"/>
      <c r="H18" s="9"/>
      <c r="J18" s="56"/>
    </row>
    <row r="19" spans="1:10" ht="31.5" customHeight="1" x14ac:dyDescent="0.25">
      <c r="A19" s="166" t="s">
        <v>48</v>
      </c>
      <c r="B19" s="64" t="s">
        <v>103</v>
      </c>
      <c r="C19" s="145">
        <v>4.8</v>
      </c>
      <c r="D19" s="16"/>
      <c r="E19" s="16"/>
      <c r="F19" s="18"/>
      <c r="G19" s="9"/>
      <c r="H19" s="9"/>
      <c r="J19" s="56"/>
    </row>
    <row r="20" spans="1:10" ht="30.75" customHeight="1" x14ac:dyDescent="0.25">
      <c r="A20" s="166" t="s">
        <v>75</v>
      </c>
      <c r="B20" s="76" t="s">
        <v>107</v>
      </c>
      <c r="C20" s="145">
        <v>4.8</v>
      </c>
      <c r="D20" s="16"/>
      <c r="E20" s="16"/>
      <c r="F20" s="18"/>
      <c r="G20" s="9"/>
      <c r="H20" s="9"/>
      <c r="J20" s="56"/>
    </row>
    <row r="21" spans="1:10" ht="15.75" x14ac:dyDescent="0.25">
      <c r="A21" s="82" t="s">
        <v>49</v>
      </c>
      <c r="B21" s="64" t="s">
        <v>55</v>
      </c>
      <c r="C21" s="102">
        <v>305</v>
      </c>
      <c r="D21" s="16"/>
      <c r="E21" s="16"/>
      <c r="F21" s="23"/>
      <c r="G21" s="32"/>
      <c r="H21" s="9"/>
      <c r="J21" s="56"/>
    </row>
    <row r="22" spans="1:10" ht="31.5" x14ac:dyDescent="0.25">
      <c r="A22" s="166" t="s">
        <v>78</v>
      </c>
      <c r="B22" s="64" t="s">
        <v>176</v>
      </c>
      <c r="C22" s="102">
        <v>-36.700000000000003</v>
      </c>
      <c r="D22" s="16"/>
      <c r="E22" s="16"/>
      <c r="F22" s="23"/>
      <c r="G22" s="9"/>
      <c r="H22" s="9"/>
      <c r="J22" s="56"/>
    </row>
    <row r="23" spans="1:10" ht="15.75" x14ac:dyDescent="0.25">
      <c r="A23" s="82" t="s">
        <v>147</v>
      </c>
      <c r="B23" s="126" t="s">
        <v>177</v>
      </c>
      <c r="C23" s="102">
        <v>-36.700000000000003</v>
      </c>
      <c r="D23" s="16"/>
      <c r="E23" s="16"/>
      <c r="F23" s="23"/>
      <c r="G23" s="9"/>
      <c r="H23" s="9"/>
      <c r="J23" s="56"/>
    </row>
    <row r="24" spans="1:10" ht="15.75" x14ac:dyDescent="0.25">
      <c r="A24" s="82" t="s">
        <v>179</v>
      </c>
      <c r="B24" s="169" t="s">
        <v>178</v>
      </c>
      <c r="C24" s="102">
        <v>36.700000000000003</v>
      </c>
      <c r="D24" s="16"/>
      <c r="E24" s="16"/>
      <c r="F24" s="23"/>
      <c r="G24" s="9"/>
      <c r="H24" s="9"/>
      <c r="J24" s="56"/>
    </row>
    <row r="25" spans="1:10" ht="15.75" x14ac:dyDescent="0.25">
      <c r="A25" s="82" t="s">
        <v>180</v>
      </c>
      <c r="B25" s="126" t="s">
        <v>177</v>
      </c>
      <c r="C25" s="102">
        <v>36.700000000000003</v>
      </c>
      <c r="D25" s="16"/>
      <c r="E25" s="16"/>
      <c r="F25" s="23"/>
      <c r="G25" s="9"/>
      <c r="H25" s="9"/>
      <c r="J25" s="56"/>
    </row>
    <row r="26" spans="1:10" ht="15.75" x14ac:dyDescent="0.25">
      <c r="A26" s="63"/>
      <c r="B26" s="89" t="s">
        <v>15</v>
      </c>
      <c r="C26" s="167">
        <f>C13+C21+C19+C17+C22+C24</f>
        <v>351.1</v>
      </c>
      <c r="D26" s="56"/>
      <c r="E26" s="23"/>
      <c r="F26" s="23"/>
      <c r="G26" s="9"/>
      <c r="H26" s="9"/>
      <c r="J26" s="56"/>
    </row>
    <row r="27" spans="1:10" ht="18" customHeight="1" x14ac:dyDescent="0.25">
      <c r="A27" s="6"/>
      <c r="B27" s="95"/>
      <c r="C27" s="6"/>
      <c r="D27" s="18"/>
      <c r="E27" s="18"/>
      <c r="F27" s="23"/>
      <c r="G27" s="9"/>
      <c r="H27" s="9"/>
      <c r="J27" s="56"/>
    </row>
    <row r="28" spans="1:10" ht="15.75" x14ac:dyDescent="0.25">
      <c r="A28" s="25"/>
      <c r="B28" s="37"/>
      <c r="C28" s="84"/>
      <c r="D28" s="23"/>
      <c r="E28" s="23"/>
      <c r="F28" s="23"/>
      <c r="G28" s="9"/>
      <c r="H28" s="9"/>
      <c r="J28" s="56"/>
    </row>
    <row r="29" spans="1:10" ht="15.75" x14ac:dyDescent="0.25">
      <c r="A29" s="25"/>
      <c r="B29" s="37"/>
      <c r="C29" s="84"/>
      <c r="D29" s="23"/>
      <c r="E29" s="18"/>
      <c r="F29" s="23"/>
      <c r="G29" s="9"/>
      <c r="H29" s="9"/>
      <c r="J29" s="56"/>
    </row>
    <row r="30" spans="1:10" ht="15.75" x14ac:dyDescent="0.2">
      <c r="A30" s="25"/>
      <c r="B30" s="27"/>
      <c r="C30" s="84"/>
      <c r="D30" s="18"/>
      <c r="E30" s="23"/>
      <c r="F30" s="23"/>
      <c r="G30" s="9"/>
      <c r="H30" s="9"/>
      <c r="J30" s="56"/>
    </row>
    <row r="31" spans="1:10" ht="15" x14ac:dyDescent="0.25">
      <c r="A31" s="19"/>
      <c r="B31" s="24"/>
      <c r="C31" s="18"/>
      <c r="D31" s="23"/>
      <c r="E31" s="18"/>
      <c r="F31" s="23"/>
      <c r="G31" s="9"/>
      <c r="H31" s="9"/>
      <c r="J31" s="56"/>
    </row>
    <row r="32" spans="1:10" ht="14.25" x14ac:dyDescent="0.2">
      <c r="A32" s="19"/>
      <c r="B32" s="29"/>
      <c r="C32" s="23"/>
      <c r="D32" s="18"/>
      <c r="E32" s="23"/>
      <c r="F32" s="23"/>
      <c r="G32" s="9"/>
      <c r="H32" s="9"/>
      <c r="J32" s="56"/>
    </row>
    <row r="33" spans="1:8" ht="13.9" customHeight="1" x14ac:dyDescent="0.25">
      <c r="A33" s="19"/>
      <c r="B33" s="26"/>
      <c r="C33" s="18"/>
      <c r="D33" s="23"/>
      <c r="E33" s="23"/>
      <c r="F33" s="28"/>
      <c r="G33" s="9"/>
      <c r="H33" s="9"/>
    </row>
    <row r="34" spans="1:8" ht="15.75" x14ac:dyDescent="0.2">
      <c r="A34" s="19"/>
      <c r="B34" s="22"/>
      <c r="C34" s="23"/>
      <c r="D34" s="18"/>
      <c r="E34" s="18"/>
      <c r="F34" s="23"/>
      <c r="G34" s="9"/>
      <c r="H34" s="9"/>
    </row>
    <row r="35" spans="1:8" ht="14.25" x14ac:dyDescent="0.2">
      <c r="A35" s="19"/>
      <c r="B35" s="30"/>
      <c r="C35" s="23"/>
      <c r="D35" s="23"/>
      <c r="E35" s="23"/>
      <c r="F35" s="23"/>
      <c r="G35" s="9"/>
      <c r="H35" s="9"/>
    </row>
    <row r="36" spans="1:8" ht="15" x14ac:dyDescent="0.25">
      <c r="A36" s="19"/>
      <c r="B36" s="24"/>
      <c r="C36" s="18"/>
      <c r="D36" s="34"/>
      <c r="E36" s="18"/>
      <c r="F36" s="23"/>
      <c r="G36" s="9"/>
      <c r="H36" s="39"/>
    </row>
    <row r="37" spans="1:8" ht="14.25" x14ac:dyDescent="0.2">
      <c r="A37" s="19"/>
      <c r="B37" s="20"/>
      <c r="C37" s="23"/>
      <c r="D37" s="18"/>
      <c r="E37" s="23"/>
      <c r="F37" s="23"/>
      <c r="G37" s="41"/>
      <c r="H37" s="40"/>
    </row>
    <row r="38" spans="1:8" ht="15" x14ac:dyDescent="0.25">
      <c r="A38" s="19"/>
      <c r="B38" s="26"/>
      <c r="C38" s="18"/>
      <c r="D38" s="23"/>
      <c r="E38" s="23"/>
      <c r="F38" s="23"/>
      <c r="G38" s="31"/>
      <c r="H38" s="9"/>
    </row>
    <row r="39" spans="1:8" ht="14.25" x14ac:dyDescent="0.2">
      <c r="A39" s="19"/>
      <c r="B39" s="20"/>
      <c r="C39" s="23"/>
      <c r="D39" s="18"/>
      <c r="E39" s="23"/>
      <c r="F39" s="23"/>
      <c r="G39" s="31"/>
      <c r="H39" s="9"/>
    </row>
    <row r="40" spans="1:8" ht="15" x14ac:dyDescent="0.25">
      <c r="A40" s="19"/>
      <c r="B40" s="24"/>
      <c r="C40" s="18"/>
      <c r="D40" s="23"/>
      <c r="E40" s="23"/>
      <c r="F40" s="23"/>
      <c r="G40" s="44"/>
      <c r="H40" s="9"/>
    </row>
    <row r="41" spans="1:8" ht="15" x14ac:dyDescent="0.2">
      <c r="A41" s="19"/>
      <c r="B41" s="33"/>
      <c r="C41" s="23"/>
      <c r="D41" s="23"/>
      <c r="E41" s="23"/>
      <c r="F41" s="23"/>
      <c r="G41" s="41"/>
      <c r="H41" s="40"/>
    </row>
    <row r="42" spans="1:8" ht="14.25" x14ac:dyDescent="0.2">
      <c r="A42" s="19"/>
      <c r="B42" s="35"/>
      <c r="C42" s="34"/>
      <c r="D42" s="23"/>
      <c r="E42" s="23"/>
      <c r="F42" s="23"/>
      <c r="G42" s="41"/>
      <c r="H42" s="42"/>
    </row>
    <row r="43" spans="1:8" ht="15" x14ac:dyDescent="0.25">
      <c r="A43" s="19"/>
      <c r="B43" s="24"/>
      <c r="C43" s="18"/>
      <c r="D43" s="23"/>
      <c r="E43" s="23"/>
      <c r="F43" s="23"/>
      <c r="G43" s="9"/>
      <c r="H43" s="40"/>
    </row>
    <row r="44" spans="1:8" ht="15.75" x14ac:dyDescent="0.25">
      <c r="A44" s="19"/>
      <c r="B44" s="36"/>
      <c r="C44" s="23"/>
      <c r="D44" s="23"/>
      <c r="E44" s="23"/>
      <c r="F44" s="23"/>
      <c r="G44" s="9"/>
      <c r="H44" s="43"/>
    </row>
    <row r="45" spans="1:8" ht="15.75" x14ac:dyDescent="0.25">
      <c r="A45" s="19"/>
      <c r="B45" s="37"/>
      <c r="C45" s="18"/>
      <c r="D45" s="23"/>
      <c r="E45" s="23"/>
      <c r="F45" s="23"/>
      <c r="G45" s="9"/>
      <c r="H45" s="40"/>
    </row>
    <row r="46" spans="1:8" ht="15.75" x14ac:dyDescent="0.2">
      <c r="A46" s="19"/>
      <c r="B46" s="22"/>
      <c r="C46" s="23"/>
      <c r="D46" s="23"/>
      <c r="E46" s="23"/>
      <c r="F46" s="23"/>
      <c r="G46" s="41"/>
      <c r="H46" s="39"/>
    </row>
    <row r="47" spans="1:8" ht="15.75" x14ac:dyDescent="0.2">
      <c r="A47" s="21"/>
      <c r="B47" s="22"/>
      <c r="C47" s="23"/>
      <c r="D47" s="23"/>
      <c r="E47" s="23"/>
      <c r="F47" s="23"/>
      <c r="G47" s="9"/>
      <c r="H47" s="40"/>
    </row>
    <row r="48" spans="1:8" ht="15.75" x14ac:dyDescent="0.25">
      <c r="A48" s="21"/>
      <c r="B48" s="38"/>
      <c r="C48" s="23"/>
      <c r="D48" s="23"/>
      <c r="E48" s="23"/>
      <c r="F48" s="23"/>
      <c r="G48" s="9"/>
      <c r="H48" s="40"/>
    </row>
    <row r="49" spans="1:8" ht="15.75" x14ac:dyDescent="0.2">
      <c r="A49" s="21"/>
      <c r="B49" s="22"/>
      <c r="C49" s="23"/>
      <c r="D49" s="23"/>
      <c r="E49" s="23"/>
      <c r="F49" s="23"/>
      <c r="G49" s="9"/>
      <c r="H49" s="39"/>
    </row>
    <row r="50" spans="1:8" ht="15.75" x14ac:dyDescent="0.25">
      <c r="A50" s="21"/>
      <c r="B50" s="38"/>
      <c r="C50" s="23"/>
      <c r="D50" s="23"/>
      <c r="E50" s="23"/>
      <c r="F50" s="23"/>
      <c r="G50" s="15"/>
      <c r="H50" s="40"/>
    </row>
    <row r="51" spans="1:8" ht="15.75" x14ac:dyDescent="0.2">
      <c r="A51" s="21"/>
      <c r="B51" s="22"/>
      <c r="C51" s="23"/>
      <c r="D51" s="23"/>
      <c r="E51" s="23"/>
      <c r="F51" s="23"/>
      <c r="G51" s="9"/>
      <c r="H51" s="40"/>
    </row>
    <row r="52" spans="1:8" ht="15.75" x14ac:dyDescent="0.25">
      <c r="A52" s="21"/>
      <c r="B52" s="38"/>
      <c r="C52" s="23"/>
      <c r="D52" s="23"/>
      <c r="E52" s="23"/>
      <c r="F52" s="23"/>
      <c r="G52" s="9"/>
      <c r="H52" s="40"/>
    </row>
    <row r="53" spans="1:8" ht="14.45" customHeight="1" x14ac:dyDescent="0.2">
      <c r="A53" s="21"/>
      <c r="B53" s="22"/>
      <c r="C53" s="23"/>
      <c r="D53" s="23"/>
      <c r="E53" s="23"/>
      <c r="F53" s="23"/>
      <c r="G53" s="9"/>
      <c r="H53" s="9"/>
    </row>
    <row r="54" spans="1:8" ht="15.75" x14ac:dyDescent="0.25">
      <c r="A54" s="21"/>
      <c r="B54" s="38"/>
      <c r="C54" s="23"/>
      <c r="D54" s="23"/>
      <c r="E54" s="23"/>
      <c r="F54" s="23"/>
      <c r="G54" s="9"/>
      <c r="H54" s="40"/>
    </row>
    <row r="55" spans="1:8" ht="15.75" x14ac:dyDescent="0.2">
      <c r="A55" s="21"/>
      <c r="B55" s="22"/>
      <c r="C55" s="23"/>
      <c r="D55" s="23"/>
      <c r="E55" s="23"/>
      <c r="F55" s="23"/>
      <c r="G55" s="9"/>
      <c r="H55" s="40"/>
    </row>
    <row r="56" spans="1:8" ht="15.75" x14ac:dyDescent="0.25">
      <c r="A56" s="21"/>
      <c r="B56" s="38"/>
      <c r="C56" s="23"/>
      <c r="D56" s="23"/>
      <c r="E56" s="23"/>
      <c r="F56" s="23"/>
      <c r="G56" s="9"/>
      <c r="H56" s="9"/>
    </row>
    <row r="57" spans="1:8" ht="15.75" x14ac:dyDescent="0.2">
      <c r="A57" s="21"/>
      <c r="B57" s="22"/>
      <c r="C57" s="23"/>
      <c r="D57" s="23"/>
      <c r="E57" s="23"/>
      <c r="F57" s="23"/>
      <c r="G57" s="9"/>
      <c r="H57" s="9"/>
    </row>
    <row r="58" spans="1:8" ht="15" customHeight="1" x14ac:dyDescent="0.25">
      <c r="A58" s="21"/>
      <c r="B58" s="38"/>
      <c r="C58" s="23"/>
      <c r="D58" s="23"/>
      <c r="E58" s="23"/>
      <c r="F58" s="23"/>
      <c r="G58" s="9"/>
      <c r="H58" s="9"/>
    </row>
    <row r="59" spans="1:8" ht="15" customHeight="1" x14ac:dyDescent="0.2">
      <c r="A59" s="21"/>
      <c r="B59" s="22"/>
      <c r="C59" s="23"/>
      <c r="D59" s="23"/>
      <c r="E59" s="23"/>
      <c r="F59" s="23"/>
      <c r="G59" s="9"/>
      <c r="H59" s="9"/>
    </row>
    <row r="60" spans="1:8" ht="18" customHeight="1" x14ac:dyDescent="0.25">
      <c r="A60" s="21"/>
      <c r="B60" s="38"/>
      <c r="C60" s="23"/>
      <c r="D60" s="23"/>
      <c r="E60" s="23"/>
      <c r="F60" s="23"/>
      <c r="G60" s="9"/>
      <c r="H60" s="9"/>
    </row>
    <row r="61" spans="1:8" ht="15.75" x14ac:dyDescent="0.2">
      <c r="A61" s="21"/>
      <c r="B61" s="22"/>
      <c r="C61" s="23"/>
      <c r="D61" s="23"/>
      <c r="E61" s="23"/>
      <c r="F61" s="23"/>
      <c r="G61" s="9"/>
      <c r="H61" s="9"/>
    </row>
    <row r="62" spans="1:8" ht="15.75" x14ac:dyDescent="0.25">
      <c r="A62" s="21"/>
      <c r="B62" s="38"/>
      <c r="C62" s="23"/>
      <c r="D62" s="23"/>
      <c r="E62" s="23"/>
      <c r="F62" s="23"/>
      <c r="G62" s="9"/>
      <c r="H62" s="9"/>
    </row>
    <row r="63" spans="1:8" ht="15.75" x14ac:dyDescent="0.2">
      <c r="A63" s="21"/>
      <c r="B63" s="22"/>
      <c r="C63" s="23"/>
      <c r="D63" s="23"/>
      <c r="E63" s="23"/>
      <c r="F63" s="23"/>
      <c r="G63" s="9"/>
      <c r="H63" s="9"/>
    </row>
    <row r="64" spans="1:8" ht="15.75" x14ac:dyDescent="0.25">
      <c r="A64" s="21"/>
      <c r="B64" s="38"/>
      <c r="C64" s="23"/>
      <c r="D64" s="23"/>
      <c r="E64" s="23"/>
      <c r="F64" s="23"/>
      <c r="G64" s="9"/>
      <c r="H64" s="9"/>
    </row>
    <row r="65" spans="1:8" ht="15.75" x14ac:dyDescent="0.2">
      <c r="A65" s="21"/>
      <c r="B65" s="22"/>
      <c r="C65" s="23"/>
      <c r="D65" s="23"/>
      <c r="E65" s="23"/>
      <c r="F65" s="23"/>
      <c r="G65" s="9"/>
      <c r="H65" s="9"/>
    </row>
    <row r="66" spans="1:8" ht="17.45" customHeight="1" x14ac:dyDescent="0.25">
      <c r="A66" s="21"/>
      <c r="B66" s="38"/>
      <c r="C66" s="23"/>
      <c r="D66" s="23"/>
      <c r="E66" s="23"/>
      <c r="F66" s="23"/>
      <c r="G66" s="9"/>
      <c r="H66" s="9"/>
    </row>
    <row r="67" spans="1:8" ht="14.45" customHeight="1" x14ac:dyDescent="0.2">
      <c r="A67" s="21"/>
      <c r="B67" s="22"/>
      <c r="C67" s="23"/>
      <c r="D67" s="23"/>
      <c r="E67" s="23"/>
      <c r="F67" s="23"/>
      <c r="G67" s="9"/>
      <c r="H67" s="9"/>
    </row>
    <row r="68" spans="1:8" ht="15.6" customHeight="1" x14ac:dyDescent="0.25">
      <c r="A68" s="21"/>
      <c r="B68" s="38"/>
      <c r="C68" s="23"/>
      <c r="D68" s="23"/>
      <c r="E68" s="23"/>
      <c r="F68" s="23"/>
      <c r="G68" s="9"/>
      <c r="H68" s="9"/>
    </row>
    <row r="69" spans="1:8" ht="15.75" x14ac:dyDescent="0.2">
      <c r="A69" s="21"/>
      <c r="B69" s="22"/>
      <c r="C69" s="23"/>
      <c r="D69" s="23"/>
      <c r="E69" s="23"/>
      <c r="F69" s="18"/>
      <c r="G69" s="9"/>
      <c r="H69" s="9"/>
    </row>
    <row r="70" spans="1:8" ht="16.149999999999999" customHeight="1" x14ac:dyDescent="0.25">
      <c r="A70" s="21"/>
      <c r="B70" s="38"/>
      <c r="C70" s="23"/>
      <c r="D70" s="23"/>
      <c r="E70" s="23"/>
      <c r="F70" s="18"/>
      <c r="G70" s="9"/>
      <c r="H70" s="9"/>
    </row>
    <row r="71" spans="1:8" ht="15.75" x14ac:dyDescent="0.2">
      <c r="A71" s="21"/>
      <c r="B71" s="22"/>
      <c r="C71" s="23"/>
      <c r="D71" s="23"/>
      <c r="E71" s="23"/>
      <c r="F71" s="23"/>
      <c r="G71" s="9"/>
      <c r="H71" s="9"/>
    </row>
    <row r="72" spans="1:8" ht="15.75" x14ac:dyDescent="0.25">
      <c r="A72" s="21"/>
      <c r="B72" s="38"/>
      <c r="C72" s="23"/>
      <c r="D72" s="23"/>
      <c r="E72" s="23"/>
      <c r="F72" s="23"/>
      <c r="G72" s="9"/>
      <c r="H72" s="9"/>
    </row>
    <row r="73" spans="1:8" ht="15.75" x14ac:dyDescent="0.2">
      <c r="A73" s="21"/>
      <c r="B73" s="22"/>
      <c r="C73" s="23"/>
      <c r="D73" s="23"/>
      <c r="E73" s="23"/>
      <c r="F73" s="18"/>
      <c r="G73" s="9"/>
      <c r="H73" s="9"/>
    </row>
    <row r="74" spans="1:8" ht="15.75" x14ac:dyDescent="0.25">
      <c r="A74" s="21"/>
      <c r="B74" s="45"/>
      <c r="C74" s="23"/>
      <c r="D74" s="23"/>
      <c r="E74" s="23"/>
      <c r="F74" s="18"/>
      <c r="G74" s="9"/>
      <c r="H74" s="9"/>
    </row>
    <row r="75" spans="1:8" ht="15.75" x14ac:dyDescent="0.25">
      <c r="A75" s="21"/>
      <c r="B75" s="45"/>
      <c r="C75" s="23"/>
      <c r="D75" s="23"/>
      <c r="E75" s="23"/>
      <c r="F75" s="23"/>
      <c r="G75" s="9"/>
      <c r="H75" s="9"/>
    </row>
    <row r="76" spans="1:8" ht="15.75" x14ac:dyDescent="0.25">
      <c r="A76" s="21"/>
      <c r="B76" s="45"/>
      <c r="C76" s="23"/>
      <c r="D76" s="23"/>
      <c r="E76" s="23"/>
      <c r="F76" s="18"/>
      <c r="G76" s="9"/>
      <c r="H76" s="9"/>
    </row>
    <row r="77" spans="1:8" ht="15.75" x14ac:dyDescent="0.2">
      <c r="A77" s="21"/>
      <c r="B77" s="22"/>
      <c r="C77" s="23"/>
      <c r="D77" s="23"/>
      <c r="E77" s="23"/>
      <c r="F77" s="18"/>
      <c r="G77" s="9"/>
      <c r="H77" s="9"/>
    </row>
    <row r="78" spans="1:8" ht="15.75" x14ac:dyDescent="0.25">
      <c r="A78" s="21"/>
      <c r="B78" s="45"/>
      <c r="C78" s="23"/>
      <c r="D78" s="23"/>
      <c r="E78" s="23"/>
      <c r="F78" s="23"/>
      <c r="G78" s="9"/>
      <c r="H78" s="9"/>
    </row>
    <row r="79" spans="1:8" ht="15.75" x14ac:dyDescent="0.25">
      <c r="A79" s="21"/>
      <c r="B79" s="45"/>
      <c r="C79" s="23"/>
      <c r="D79" s="23"/>
      <c r="E79" s="23"/>
      <c r="F79" s="23"/>
      <c r="G79" s="9"/>
      <c r="H79" s="9"/>
    </row>
    <row r="80" spans="1:8" ht="15.75" x14ac:dyDescent="0.2">
      <c r="A80" s="21"/>
      <c r="B80" s="22"/>
      <c r="C80" s="23"/>
      <c r="D80" s="23"/>
      <c r="E80" s="23"/>
      <c r="F80" s="18"/>
      <c r="G80" s="9"/>
      <c r="H80" s="9"/>
    </row>
    <row r="81" spans="1:8" ht="15.75" x14ac:dyDescent="0.25">
      <c r="A81" s="21"/>
      <c r="B81" s="45"/>
      <c r="C81" s="23"/>
      <c r="D81" s="23"/>
      <c r="E81" s="23"/>
      <c r="F81" s="18"/>
      <c r="G81" s="9"/>
      <c r="H81" s="9"/>
    </row>
    <row r="82" spans="1:8" ht="15.75" x14ac:dyDescent="0.2">
      <c r="A82" s="21"/>
      <c r="B82" s="22"/>
      <c r="C82" s="23"/>
      <c r="D82" s="23"/>
      <c r="E82" s="23"/>
      <c r="F82" s="23"/>
      <c r="G82" s="9"/>
      <c r="H82" s="9"/>
    </row>
    <row r="83" spans="1:8" ht="15.75" x14ac:dyDescent="0.25">
      <c r="A83" s="21"/>
      <c r="B83" s="37"/>
      <c r="C83" s="23"/>
      <c r="D83" s="23"/>
      <c r="E83" s="23"/>
      <c r="F83" s="23"/>
      <c r="G83" s="9"/>
      <c r="H83" s="9"/>
    </row>
    <row r="84" spans="1:8" ht="15.75" x14ac:dyDescent="0.2">
      <c r="A84" s="21"/>
      <c r="B84" s="22"/>
      <c r="C84" s="23"/>
      <c r="D84" s="23"/>
      <c r="E84" s="18"/>
      <c r="F84" s="18"/>
      <c r="G84" s="9"/>
      <c r="H84" s="9"/>
    </row>
    <row r="85" spans="1:8" ht="15.75" x14ac:dyDescent="0.25">
      <c r="A85" s="21"/>
      <c r="B85" s="45"/>
      <c r="C85" s="23"/>
      <c r="D85" s="23"/>
      <c r="E85" s="18"/>
      <c r="F85" s="18"/>
      <c r="G85" s="9"/>
      <c r="H85" s="9"/>
    </row>
    <row r="86" spans="1:8" ht="15.75" x14ac:dyDescent="0.25">
      <c r="A86" s="21"/>
      <c r="B86" s="45"/>
      <c r="C86" s="23"/>
      <c r="D86" s="23"/>
      <c r="E86" s="23"/>
      <c r="F86" s="23"/>
      <c r="G86" s="9"/>
      <c r="H86" s="9"/>
    </row>
    <row r="87" spans="1:8" ht="15.75" x14ac:dyDescent="0.25">
      <c r="A87" s="21"/>
      <c r="B87" s="38"/>
      <c r="C87" s="23"/>
      <c r="D87" s="18"/>
      <c r="E87" s="23"/>
      <c r="F87" s="23"/>
      <c r="G87" s="9"/>
      <c r="H87" s="9"/>
    </row>
    <row r="88" spans="1:8" ht="15.75" x14ac:dyDescent="0.25">
      <c r="A88" s="21"/>
      <c r="B88" s="38"/>
      <c r="C88" s="23"/>
      <c r="D88" s="18"/>
      <c r="E88" s="18"/>
      <c r="F88" s="18"/>
      <c r="G88" s="9"/>
      <c r="H88" s="9"/>
    </row>
    <row r="89" spans="1:8" ht="15.75" x14ac:dyDescent="0.2">
      <c r="A89" s="21"/>
      <c r="B89" s="22"/>
      <c r="C89" s="23"/>
      <c r="D89" s="23"/>
      <c r="E89" s="18"/>
      <c r="F89" s="18"/>
      <c r="G89" s="9"/>
      <c r="H89" s="9"/>
    </row>
    <row r="90" spans="1:8" ht="15.75" x14ac:dyDescent="0.2">
      <c r="A90" s="21"/>
      <c r="B90" s="22"/>
      <c r="C90" s="23"/>
      <c r="D90" s="23"/>
      <c r="E90" s="23"/>
      <c r="F90" s="23"/>
      <c r="G90" s="9"/>
      <c r="H90" s="9"/>
    </row>
    <row r="91" spans="1:8" ht="15.75" x14ac:dyDescent="0.2">
      <c r="A91" s="21"/>
      <c r="B91" s="22"/>
      <c r="C91" s="23"/>
      <c r="D91" s="18"/>
      <c r="E91" s="18"/>
      <c r="F91" s="11"/>
      <c r="G91" s="9"/>
      <c r="H91" s="9"/>
    </row>
    <row r="92" spans="1:8" ht="15.75" x14ac:dyDescent="0.25">
      <c r="A92" s="21"/>
      <c r="B92" s="46"/>
      <c r="C92" s="23"/>
      <c r="D92" s="18"/>
      <c r="E92" s="18"/>
      <c r="F92" s="12"/>
      <c r="G92" s="9"/>
      <c r="H92" s="9"/>
    </row>
    <row r="93" spans="1:8" ht="14.25" x14ac:dyDescent="0.2">
      <c r="A93" s="21"/>
      <c r="B93" s="30"/>
      <c r="C93" s="18"/>
      <c r="D93" s="23"/>
      <c r="E93" s="23"/>
      <c r="F93" s="12"/>
      <c r="G93" s="9"/>
      <c r="H93" s="9"/>
    </row>
    <row r="94" spans="1:8" ht="15.75" x14ac:dyDescent="0.25">
      <c r="A94" s="21"/>
      <c r="B94" s="37"/>
      <c r="C94" s="18"/>
      <c r="D94" s="18"/>
      <c r="E94" s="23"/>
      <c r="F94" s="12"/>
      <c r="G94" s="9"/>
      <c r="H94" s="9"/>
    </row>
    <row r="95" spans="1:8" ht="15.75" x14ac:dyDescent="0.2">
      <c r="A95" s="19"/>
      <c r="B95" s="22"/>
      <c r="C95" s="23"/>
      <c r="D95" s="18"/>
      <c r="E95" s="18"/>
      <c r="F95" s="9"/>
      <c r="G95" s="9"/>
      <c r="H95" s="9"/>
    </row>
    <row r="96" spans="1:8" ht="15.75" x14ac:dyDescent="0.2">
      <c r="A96" s="21"/>
      <c r="B96" s="17"/>
      <c r="C96" s="23"/>
      <c r="D96" s="23"/>
      <c r="E96" s="18"/>
      <c r="F96" s="9"/>
      <c r="G96" s="9"/>
      <c r="H96" s="9"/>
    </row>
    <row r="97" spans="1:9" ht="15" customHeight="1" x14ac:dyDescent="0.2">
      <c r="A97" s="21"/>
      <c r="B97" s="30"/>
      <c r="C97" s="18"/>
      <c r="D97" s="23"/>
      <c r="E97" s="23"/>
      <c r="G97" s="31"/>
      <c r="H97" s="9"/>
    </row>
    <row r="98" spans="1:9" ht="15" customHeight="1" x14ac:dyDescent="0.25">
      <c r="A98" s="19"/>
      <c r="B98" s="37"/>
      <c r="C98" s="18"/>
      <c r="D98" s="18"/>
      <c r="E98" s="23"/>
      <c r="H98" s="9"/>
    </row>
    <row r="99" spans="1:9" ht="13.9" customHeight="1" x14ac:dyDescent="0.2">
      <c r="A99" s="21"/>
      <c r="B99" s="17"/>
      <c r="C99" s="23"/>
      <c r="D99" s="18"/>
      <c r="E99" s="18"/>
      <c r="H99" s="9"/>
    </row>
    <row r="100" spans="1:9" ht="13.15" customHeight="1" x14ac:dyDescent="0.2">
      <c r="A100" s="19"/>
      <c r="B100" s="30"/>
      <c r="C100" s="18"/>
      <c r="D100" s="23"/>
      <c r="E100" s="18"/>
      <c r="H100" s="9"/>
    </row>
    <row r="101" spans="1:9" ht="15.6" customHeight="1" x14ac:dyDescent="0.25">
      <c r="A101" s="47"/>
      <c r="B101" s="37"/>
      <c r="C101" s="18"/>
      <c r="D101" s="23"/>
      <c r="E101" s="23"/>
      <c r="H101" s="31"/>
    </row>
    <row r="102" spans="1:9" ht="14.45" customHeight="1" x14ac:dyDescent="0.2">
      <c r="A102" s="47"/>
      <c r="B102" s="22"/>
      <c r="C102" s="23"/>
      <c r="D102" s="18"/>
      <c r="E102" s="23"/>
      <c r="H102" s="9"/>
    </row>
    <row r="103" spans="1:9" ht="16.149999999999999" customHeight="1" x14ac:dyDescent="0.2">
      <c r="A103" s="48"/>
      <c r="B103" s="17"/>
      <c r="C103" s="23"/>
      <c r="D103" s="18"/>
      <c r="E103" s="18"/>
      <c r="I103" s="4"/>
    </row>
    <row r="104" spans="1:9" ht="13.5" customHeight="1" x14ac:dyDescent="0.2">
      <c r="A104" s="47"/>
      <c r="B104" s="30"/>
      <c r="C104" s="18"/>
      <c r="D104" s="23"/>
      <c r="E104" s="18"/>
    </row>
    <row r="105" spans="1:9" ht="13.9" customHeight="1" x14ac:dyDescent="0.25">
      <c r="A105" s="49"/>
      <c r="B105" s="37"/>
      <c r="C105" s="18"/>
      <c r="D105" s="23"/>
      <c r="E105" s="23"/>
    </row>
    <row r="106" spans="1:9" ht="13.9" customHeight="1" x14ac:dyDescent="0.25">
      <c r="A106" s="47"/>
      <c r="B106" s="37"/>
      <c r="C106" s="23"/>
      <c r="D106" s="18"/>
      <c r="E106" s="11"/>
    </row>
    <row r="107" spans="1:9" ht="15" customHeight="1" x14ac:dyDescent="0.25">
      <c r="A107" s="47"/>
      <c r="B107" s="36"/>
      <c r="C107" s="23"/>
      <c r="D107" s="18"/>
      <c r="E107" s="12"/>
    </row>
    <row r="108" spans="1:9" ht="15.6" customHeight="1" x14ac:dyDescent="0.2">
      <c r="A108" s="25"/>
      <c r="B108" s="30"/>
      <c r="C108" s="18"/>
      <c r="D108" s="23"/>
      <c r="E108" s="12"/>
    </row>
    <row r="109" spans="1:9" ht="15.75" x14ac:dyDescent="0.25">
      <c r="A109" s="19"/>
      <c r="B109" s="37"/>
      <c r="C109" s="18"/>
      <c r="D109" s="54"/>
      <c r="E109" s="12"/>
    </row>
    <row r="110" spans="1:9" ht="15.75" x14ac:dyDescent="0.2">
      <c r="A110" s="21"/>
      <c r="B110" s="22"/>
      <c r="C110" s="23"/>
      <c r="D110" s="12"/>
      <c r="E110" s="9"/>
    </row>
    <row r="111" spans="1:9" ht="14.45" customHeight="1" x14ac:dyDescent="0.2">
      <c r="A111" s="21"/>
      <c r="B111" s="17"/>
      <c r="C111" s="23"/>
      <c r="D111" s="12"/>
      <c r="E111" s="9"/>
    </row>
    <row r="112" spans="1:9" ht="15.75" x14ac:dyDescent="0.25">
      <c r="A112" s="50"/>
      <c r="B112" s="51"/>
      <c r="C112" s="18"/>
      <c r="D112" s="12"/>
    </row>
    <row r="113" spans="1:4" ht="15.75" x14ac:dyDescent="0.25">
      <c r="A113" s="49"/>
      <c r="B113" s="37"/>
      <c r="C113" s="18"/>
      <c r="D113" s="9"/>
    </row>
    <row r="114" spans="1:4" ht="14.25" x14ac:dyDescent="0.2">
      <c r="A114" s="47"/>
      <c r="B114" s="53"/>
      <c r="C114" s="23"/>
      <c r="D114" s="9"/>
    </row>
    <row r="115" spans="1:4" ht="15" x14ac:dyDescent="0.2">
      <c r="A115" s="52"/>
      <c r="B115" s="10"/>
      <c r="C115" s="54"/>
    </row>
    <row r="116" spans="1:4" ht="15.75" x14ac:dyDescent="0.2">
      <c r="A116" s="9"/>
      <c r="B116" s="22"/>
      <c r="C116" s="11"/>
    </row>
    <row r="117" spans="1:4" ht="15.75" x14ac:dyDescent="0.25">
      <c r="A117" s="9"/>
      <c r="B117" s="14"/>
      <c r="C117" s="13"/>
    </row>
    <row r="118" spans="1:4" x14ac:dyDescent="0.2">
      <c r="A118" s="9"/>
      <c r="B118" s="9"/>
      <c r="C118" s="13"/>
    </row>
    <row r="119" spans="1:4" x14ac:dyDescent="0.2">
      <c r="A119" s="9"/>
      <c r="B119" s="9"/>
      <c r="C119" s="9"/>
    </row>
    <row r="120" spans="1:4" x14ac:dyDescent="0.2">
      <c r="A120" s="9"/>
      <c r="C120" s="9"/>
    </row>
  </sheetData>
  <mergeCells count="4">
    <mergeCell ref="D8:E8"/>
    <mergeCell ref="F8:F11"/>
    <mergeCell ref="D9:D11"/>
    <mergeCell ref="E9:E11"/>
  </mergeCells>
  <pageMargins left="0.74803149606299213" right="0.15748031496062992"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1"/>
  <sheetViews>
    <sheetView tabSelected="1" zoomScale="112" zoomScaleNormal="112" workbookViewId="0">
      <selection activeCell="N14" sqref="N14"/>
    </sheetView>
  </sheetViews>
  <sheetFormatPr defaultRowHeight="12.75" x14ac:dyDescent="0.2"/>
  <cols>
    <col min="1" max="1" width="6" customWidth="1"/>
    <col min="2" max="2" width="32.85546875" customWidth="1"/>
    <col min="3" max="3" width="8.7109375" customWidth="1"/>
    <col min="4" max="4" width="20" customWidth="1"/>
    <col min="5" max="5" width="13.7109375" customWidth="1"/>
    <col min="6" max="7" width="13" customWidth="1"/>
    <col min="8" max="8" width="9.42578125" customWidth="1"/>
    <col min="9" max="9" width="10.140625" bestFit="1" customWidth="1"/>
  </cols>
  <sheetData>
    <row r="1" spans="1:6" ht="15.75" x14ac:dyDescent="0.25">
      <c r="A1" s="6"/>
      <c r="B1" s="6"/>
      <c r="C1" s="6"/>
      <c r="D1" s="6" t="s">
        <v>187</v>
      </c>
      <c r="E1" s="6"/>
      <c r="F1" s="6"/>
    </row>
    <row r="2" spans="1:6" ht="15.75" x14ac:dyDescent="0.25">
      <c r="A2" s="6"/>
      <c r="B2" s="6"/>
      <c r="C2" s="6"/>
      <c r="D2" s="6" t="s">
        <v>186</v>
      </c>
      <c r="E2" s="6"/>
      <c r="F2" s="6"/>
    </row>
    <row r="3" spans="1:6" ht="15.75" x14ac:dyDescent="0.25">
      <c r="A3" s="6"/>
      <c r="C3" s="6"/>
      <c r="D3" s="6" t="s">
        <v>188</v>
      </c>
      <c r="E3" s="6"/>
      <c r="F3" s="6"/>
    </row>
    <row r="4" spans="1:6" ht="15.75" x14ac:dyDescent="0.25">
      <c r="A4" s="6"/>
      <c r="B4" s="6"/>
      <c r="C4" s="6"/>
      <c r="D4" s="6"/>
      <c r="E4" s="6"/>
      <c r="F4" s="6"/>
    </row>
    <row r="5" spans="1:6" ht="15.75" x14ac:dyDescent="0.25">
      <c r="A5" s="142" t="s">
        <v>93</v>
      </c>
      <c r="B5" s="142" t="s">
        <v>95</v>
      </c>
      <c r="C5" s="87"/>
      <c r="D5" s="87"/>
      <c r="E5" s="87"/>
      <c r="F5" s="87"/>
    </row>
    <row r="6" spans="1:6" ht="15.75" x14ac:dyDescent="0.25">
      <c r="A6" s="160" t="s">
        <v>94</v>
      </c>
      <c r="B6" s="160" t="s">
        <v>96</v>
      </c>
      <c r="C6" s="149"/>
      <c r="D6" s="149"/>
      <c r="E6" s="149"/>
      <c r="F6" s="149"/>
    </row>
    <row r="7" spans="1:6" ht="14.25" customHeight="1" x14ac:dyDescent="0.25">
      <c r="A7" s="149"/>
      <c r="B7" s="149"/>
      <c r="C7" s="149"/>
      <c r="D7" s="149"/>
      <c r="E7" s="149"/>
      <c r="F7" s="6"/>
    </row>
    <row r="8" spans="1:6" ht="15" customHeight="1" x14ac:dyDescent="0.25">
      <c r="A8" s="149"/>
      <c r="B8" s="149"/>
      <c r="C8" s="149"/>
      <c r="D8" s="149"/>
      <c r="E8" s="148"/>
      <c r="F8" s="159" t="s">
        <v>51</v>
      </c>
    </row>
    <row r="9" spans="1:6" ht="15.75" customHeight="1" x14ac:dyDescent="0.2">
      <c r="A9" s="184" t="s">
        <v>5</v>
      </c>
      <c r="B9" s="184" t="s">
        <v>86</v>
      </c>
      <c r="C9" s="187" t="s">
        <v>0</v>
      </c>
      <c r="D9" s="184" t="s">
        <v>87</v>
      </c>
      <c r="E9" s="181" t="s">
        <v>88</v>
      </c>
      <c r="F9" s="184" t="s">
        <v>89</v>
      </c>
    </row>
    <row r="10" spans="1:6" ht="15.6" customHeight="1" x14ac:dyDescent="0.2">
      <c r="A10" s="185"/>
      <c r="B10" s="185"/>
      <c r="C10" s="188"/>
      <c r="D10" s="185"/>
      <c r="E10" s="182"/>
      <c r="F10" s="185"/>
    </row>
    <row r="11" spans="1:6" ht="11.25" customHeight="1" x14ac:dyDescent="0.2">
      <c r="A11" s="185"/>
      <c r="B11" s="185"/>
      <c r="C11" s="188"/>
      <c r="D11" s="185"/>
      <c r="E11" s="182"/>
      <c r="F11" s="185"/>
    </row>
    <row r="12" spans="1:6" ht="63.75" customHeight="1" x14ac:dyDescent="0.2">
      <c r="A12" s="186"/>
      <c r="B12" s="186"/>
      <c r="C12" s="189"/>
      <c r="D12" s="186"/>
      <c r="E12" s="183"/>
      <c r="F12" s="186"/>
    </row>
    <row r="13" spans="1:6" ht="12.75" customHeight="1" x14ac:dyDescent="0.25">
      <c r="A13" s="150">
        <v>1</v>
      </c>
      <c r="B13" s="150">
        <v>2</v>
      </c>
      <c r="C13" s="151">
        <v>3</v>
      </c>
      <c r="D13" s="152">
        <v>4</v>
      </c>
      <c r="E13" s="151">
        <v>5</v>
      </c>
      <c r="F13" s="150">
        <v>6</v>
      </c>
    </row>
    <row r="14" spans="1:6" ht="15" customHeight="1" x14ac:dyDescent="0.25">
      <c r="A14" s="153">
        <v>1</v>
      </c>
      <c r="B14" s="154" t="s">
        <v>98</v>
      </c>
      <c r="C14" s="70">
        <f t="shared" ref="C14:C16" si="0">D14+E14+F14</f>
        <v>1.2</v>
      </c>
      <c r="D14" s="155">
        <v>0.3</v>
      </c>
      <c r="E14" s="155">
        <v>0.9</v>
      </c>
      <c r="F14" s="70"/>
    </row>
    <row r="15" spans="1:6" ht="15.75" x14ac:dyDescent="0.25">
      <c r="A15" s="153">
        <v>2</v>
      </c>
      <c r="B15" s="154" t="s">
        <v>90</v>
      </c>
      <c r="C15" s="70">
        <f t="shared" si="0"/>
        <v>1.5</v>
      </c>
      <c r="D15" s="70"/>
      <c r="E15" s="155">
        <v>1.5</v>
      </c>
      <c r="F15" s="70"/>
    </row>
    <row r="16" spans="1:6" ht="15.75" x14ac:dyDescent="0.25">
      <c r="A16" s="153">
        <v>3</v>
      </c>
      <c r="B16" s="156" t="s">
        <v>91</v>
      </c>
      <c r="C16" s="70">
        <f t="shared" si="0"/>
        <v>1.4000000000000001</v>
      </c>
      <c r="D16" s="155"/>
      <c r="E16" s="70">
        <v>1.1000000000000001</v>
      </c>
      <c r="F16" s="70">
        <v>0.3</v>
      </c>
    </row>
    <row r="17" spans="1:6" ht="15.75" x14ac:dyDescent="0.25">
      <c r="A17" s="153"/>
      <c r="B17" s="157" t="s">
        <v>92</v>
      </c>
      <c r="C17" s="158">
        <f t="shared" ref="C17" si="1">D17+E17+F17</f>
        <v>4.0999999999999996</v>
      </c>
      <c r="D17" s="158">
        <f>SUM(D14:D16)</f>
        <v>0.3</v>
      </c>
      <c r="E17" s="158">
        <f t="shared" ref="E17:F17" si="2">SUM(E14:E16)</f>
        <v>3.5</v>
      </c>
      <c r="F17" s="158">
        <f t="shared" si="2"/>
        <v>0.3</v>
      </c>
    </row>
    <row r="18" spans="1:6" x14ac:dyDescent="0.2">
      <c r="A18" s="60"/>
      <c r="C18" s="115"/>
      <c r="D18" s="115"/>
      <c r="E18" s="115"/>
    </row>
    <row r="19" spans="1:6" x14ac:dyDescent="0.2">
      <c r="A19" s="60"/>
    </row>
    <row r="20" spans="1:6" x14ac:dyDescent="0.2">
      <c r="A20" s="60"/>
    </row>
    <row r="21" spans="1:6" x14ac:dyDescent="0.2">
      <c r="A21" s="60"/>
    </row>
    <row r="22" spans="1:6" x14ac:dyDescent="0.2">
      <c r="A22" s="60"/>
    </row>
    <row r="23" spans="1:6" x14ac:dyDescent="0.2">
      <c r="A23" s="60"/>
    </row>
    <row r="24" spans="1:6" ht="15.75" customHeight="1" x14ac:dyDescent="0.2">
      <c r="A24" s="60"/>
    </row>
    <row r="25" spans="1:6" x14ac:dyDescent="0.2">
      <c r="A25" s="60"/>
    </row>
    <row r="26" spans="1:6" x14ac:dyDescent="0.2">
      <c r="A26" s="60"/>
    </row>
    <row r="27" spans="1:6" x14ac:dyDescent="0.2">
      <c r="A27" s="60"/>
    </row>
    <row r="28" spans="1:6" x14ac:dyDescent="0.2">
      <c r="A28" s="60"/>
    </row>
    <row r="29" spans="1:6" x14ac:dyDescent="0.2">
      <c r="A29" s="60"/>
    </row>
    <row r="30" spans="1:6" x14ac:dyDescent="0.2">
      <c r="A30" s="60"/>
    </row>
    <row r="31" spans="1:6" x14ac:dyDescent="0.2">
      <c r="A31" s="60"/>
    </row>
    <row r="32" spans="1:6" x14ac:dyDescent="0.2">
      <c r="A32" s="60"/>
    </row>
    <row r="33" spans="1:1" x14ac:dyDescent="0.2">
      <c r="A33" s="60"/>
    </row>
    <row r="34" spans="1:1" x14ac:dyDescent="0.2">
      <c r="A34" s="60"/>
    </row>
    <row r="35" spans="1:1" x14ac:dyDescent="0.2">
      <c r="A35" s="60"/>
    </row>
    <row r="36" spans="1:1" x14ac:dyDescent="0.2">
      <c r="A36" s="60"/>
    </row>
    <row r="37" spans="1:1" x14ac:dyDescent="0.2">
      <c r="A37" s="60"/>
    </row>
    <row r="38" spans="1:1" x14ac:dyDescent="0.2">
      <c r="A38" s="60"/>
    </row>
    <row r="39" spans="1:1" x14ac:dyDescent="0.2">
      <c r="A39" s="60"/>
    </row>
    <row r="57" spans="2:2" x14ac:dyDescent="0.2">
      <c r="B57" s="60"/>
    </row>
    <row r="58" spans="2:2" x14ac:dyDescent="0.2">
      <c r="B58" s="60"/>
    </row>
    <row r="59" spans="2:2" x14ac:dyDescent="0.2">
      <c r="B59" s="60"/>
    </row>
    <row r="60" spans="2:2" x14ac:dyDescent="0.2">
      <c r="B60" s="60"/>
    </row>
    <row r="61" spans="2:2" x14ac:dyDescent="0.2">
      <c r="B61" s="60"/>
    </row>
    <row r="62" spans="2:2" x14ac:dyDescent="0.2">
      <c r="B62" s="60"/>
    </row>
    <row r="63" spans="2:2" x14ac:dyDescent="0.2">
      <c r="B63" s="60"/>
    </row>
    <row r="64" spans="2:2" x14ac:dyDescent="0.2">
      <c r="B64" s="60"/>
    </row>
    <row r="65" spans="1:2" x14ac:dyDescent="0.2">
      <c r="B65" s="60"/>
    </row>
    <row r="66" spans="1:2" x14ac:dyDescent="0.2">
      <c r="B66" s="60"/>
    </row>
    <row r="67" spans="1:2" x14ac:dyDescent="0.2">
      <c r="B67" s="60"/>
    </row>
    <row r="68" spans="1:2" x14ac:dyDescent="0.2">
      <c r="A68" s="132"/>
      <c r="B68" s="133"/>
    </row>
    <row r="69" spans="1:2" ht="15.75" x14ac:dyDescent="0.25">
      <c r="A69" s="134"/>
      <c r="B69" s="130"/>
    </row>
    <row r="70" spans="1:2" ht="15.75" x14ac:dyDescent="0.25">
      <c r="A70" s="134"/>
      <c r="B70" s="130"/>
    </row>
    <row r="71" spans="1:2" x14ac:dyDescent="0.2">
      <c r="B71" s="60"/>
    </row>
    <row r="72" spans="1:2" x14ac:dyDescent="0.2">
      <c r="B72" s="60"/>
    </row>
    <row r="73" spans="1:2" x14ac:dyDescent="0.2">
      <c r="B73" s="60"/>
    </row>
    <row r="74" spans="1:2" x14ac:dyDescent="0.2">
      <c r="B74" s="60"/>
    </row>
    <row r="75" spans="1:2" x14ac:dyDescent="0.2">
      <c r="B75" s="60"/>
    </row>
    <row r="76" spans="1:2" x14ac:dyDescent="0.2">
      <c r="B76" s="60"/>
    </row>
    <row r="77" spans="1:2" x14ac:dyDescent="0.2">
      <c r="B77" s="60"/>
    </row>
    <row r="78" spans="1:2" x14ac:dyDescent="0.2">
      <c r="B78" s="60"/>
    </row>
    <row r="79" spans="1:2" x14ac:dyDescent="0.2">
      <c r="A79" s="60"/>
      <c r="B79" s="60"/>
    </row>
    <row r="80" spans="1:2" x14ac:dyDescent="0.2">
      <c r="A80" s="60"/>
      <c r="B80" s="60"/>
    </row>
    <row r="81" spans="1:2" x14ac:dyDescent="0.2">
      <c r="A81" s="60"/>
      <c r="B81" s="60"/>
    </row>
    <row r="82" spans="1:2" x14ac:dyDescent="0.2">
      <c r="A82" s="60"/>
      <c r="B82" s="60"/>
    </row>
    <row r="83" spans="1:2" x14ac:dyDescent="0.2">
      <c r="A83" s="60"/>
      <c r="B83" s="60"/>
    </row>
    <row r="84" spans="1:2" x14ac:dyDescent="0.2">
      <c r="B84" s="60"/>
    </row>
    <row r="85" spans="1:2" x14ac:dyDescent="0.2">
      <c r="B85" s="60"/>
    </row>
    <row r="86" spans="1:2" x14ac:dyDescent="0.2">
      <c r="B86" s="60"/>
    </row>
    <row r="87" spans="1:2" x14ac:dyDescent="0.2">
      <c r="B87" s="60"/>
    </row>
    <row r="88" spans="1:2" x14ac:dyDescent="0.2">
      <c r="B88" s="60"/>
    </row>
    <row r="89" spans="1:2" x14ac:dyDescent="0.2">
      <c r="B89" s="60"/>
    </row>
    <row r="90" spans="1:2" x14ac:dyDescent="0.2">
      <c r="B90" s="60"/>
    </row>
    <row r="91" spans="1:2" x14ac:dyDescent="0.2">
      <c r="B91" s="60"/>
    </row>
    <row r="92" spans="1:2" x14ac:dyDescent="0.2">
      <c r="B92" s="60"/>
    </row>
    <row r="93" spans="1:2" x14ac:dyDescent="0.2">
      <c r="B93" s="60"/>
    </row>
    <row r="94" spans="1:2" x14ac:dyDescent="0.2">
      <c r="B94" s="60"/>
    </row>
    <row r="95" spans="1:2" x14ac:dyDescent="0.2">
      <c r="B95" s="60"/>
    </row>
    <row r="96" spans="1:2" x14ac:dyDescent="0.2">
      <c r="B96" s="60"/>
    </row>
    <row r="97" spans="2:2" x14ac:dyDescent="0.2">
      <c r="B97" s="60"/>
    </row>
    <row r="98" spans="2:2" x14ac:dyDescent="0.2">
      <c r="B98" s="60"/>
    </row>
    <row r="99" spans="2:2" x14ac:dyDescent="0.2">
      <c r="B99" s="60"/>
    </row>
    <row r="100" spans="2:2" x14ac:dyDescent="0.2">
      <c r="B100" s="60"/>
    </row>
    <row r="101" spans="2:2" x14ac:dyDescent="0.2">
      <c r="B101" s="60"/>
    </row>
    <row r="102" spans="2:2" x14ac:dyDescent="0.2">
      <c r="B102" s="60"/>
    </row>
    <row r="103" spans="2:2" x14ac:dyDescent="0.2">
      <c r="B103" s="60"/>
    </row>
    <row r="104" spans="2:2" x14ac:dyDescent="0.2">
      <c r="B104" s="60"/>
    </row>
    <row r="105" spans="2:2" x14ac:dyDescent="0.2">
      <c r="B105" s="60"/>
    </row>
    <row r="121" ht="18" customHeight="1" x14ac:dyDescent="0.2"/>
    <row r="135" spans="11:11" ht="19.5" customHeight="1" x14ac:dyDescent="0.2"/>
    <row r="138" spans="11:11" ht="30.6" customHeight="1" x14ac:dyDescent="0.2"/>
    <row r="143" spans="11:11" x14ac:dyDescent="0.2">
      <c r="K143" s="60"/>
    </row>
    <row r="144" spans="11:11" x14ac:dyDescent="0.2">
      <c r="K144" s="60"/>
    </row>
    <row r="145" spans="11:11" x14ac:dyDescent="0.2">
      <c r="K145" s="60"/>
    </row>
    <row r="146" spans="11:11" x14ac:dyDescent="0.2">
      <c r="K146" s="60"/>
    </row>
    <row r="147" spans="11:11" x14ac:dyDescent="0.2">
      <c r="K147" s="60"/>
    </row>
    <row r="148" spans="11:11" x14ac:dyDescent="0.2">
      <c r="K148" s="60"/>
    </row>
    <row r="149" spans="11:11" x14ac:dyDescent="0.2">
      <c r="K149" s="60"/>
    </row>
    <row r="150" spans="11:11" x14ac:dyDescent="0.2">
      <c r="K150" s="60"/>
    </row>
    <row r="151" spans="11:11" x14ac:dyDescent="0.2">
      <c r="K151" s="60"/>
    </row>
    <row r="152" spans="11:11" x14ac:dyDescent="0.2">
      <c r="K152" s="60"/>
    </row>
    <row r="153" spans="11:11" x14ac:dyDescent="0.2">
      <c r="K153" s="60"/>
    </row>
    <row r="154" spans="11:11" x14ac:dyDescent="0.2">
      <c r="K154" s="60"/>
    </row>
    <row r="155" spans="11:11" x14ac:dyDescent="0.2">
      <c r="K155" s="60"/>
    </row>
    <row r="156" spans="11:11" x14ac:dyDescent="0.2">
      <c r="K156" s="60"/>
    </row>
    <row r="157" spans="11:11" x14ac:dyDescent="0.2">
      <c r="K157" s="60"/>
    </row>
    <row r="158" spans="11:11" x14ac:dyDescent="0.2">
      <c r="K158" s="60"/>
    </row>
    <row r="170" ht="15" customHeight="1" x14ac:dyDescent="0.2"/>
    <row r="175" ht="30" customHeight="1" x14ac:dyDescent="0.2"/>
    <row r="176" ht="16.149999999999999" customHeight="1" x14ac:dyDescent="0.2"/>
    <row r="177" ht="15.6" customHeight="1" x14ac:dyDescent="0.2"/>
    <row r="183" ht="15" customHeight="1" x14ac:dyDescent="0.2"/>
    <row r="184" ht="15" customHeight="1" x14ac:dyDescent="0.2"/>
    <row r="185" ht="13.9" customHeight="1" x14ac:dyDescent="0.2"/>
    <row r="186" ht="13.15" customHeight="1" x14ac:dyDescent="0.2"/>
    <row r="187" ht="27" customHeight="1" x14ac:dyDescent="0.2"/>
    <row r="188" ht="14.45" customHeight="1" x14ac:dyDescent="0.2"/>
    <row r="189" ht="16.149999999999999" customHeight="1" x14ac:dyDescent="0.2"/>
    <row r="190" ht="13.5" customHeight="1" x14ac:dyDescent="0.2"/>
    <row r="191" ht="13.9" customHeight="1" x14ac:dyDescent="0.2"/>
    <row r="192" ht="13.9" customHeight="1" x14ac:dyDescent="0.2"/>
    <row r="193" spans="11:11" ht="15" customHeight="1" x14ac:dyDescent="0.2"/>
    <row r="194" spans="11:11" ht="15.6" customHeight="1" x14ac:dyDescent="0.2"/>
    <row r="197" spans="11:11" ht="14.45" customHeight="1" x14ac:dyDescent="0.2"/>
    <row r="198" spans="11:11" x14ac:dyDescent="0.2">
      <c r="K198" s="60"/>
    </row>
    <row r="199" spans="11:11" x14ac:dyDescent="0.2">
      <c r="K199" s="60"/>
    </row>
    <row r="200" spans="11:11" x14ac:dyDescent="0.2">
      <c r="K200" s="60"/>
    </row>
    <row r="201" spans="11:11" x14ac:dyDescent="0.2">
      <c r="K201" s="60"/>
    </row>
  </sheetData>
  <mergeCells count="6">
    <mergeCell ref="E9:E12"/>
    <mergeCell ref="F9:F12"/>
    <mergeCell ref="C9:C12"/>
    <mergeCell ref="B9:B12"/>
    <mergeCell ref="A9:A12"/>
    <mergeCell ref="D9:D12"/>
  </mergeCells>
  <pageMargins left="0.23622047244094491" right="0.23622047244094491" top="0.74803149606299213" bottom="0.35433070866141736"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8"/>
  <sheetViews>
    <sheetView zoomScale="112" zoomScaleNormal="112" workbookViewId="0">
      <selection activeCell="N21" sqref="N21"/>
    </sheetView>
  </sheetViews>
  <sheetFormatPr defaultRowHeight="12.75" x14ac:dyDescent="0.2"/>
  <cols>
    <col min="1" max="1" width="7.7109375" customWidth="1"/>
    <col min="2" max="2" width="49.140625" customWidth="1"/>
    <col min="3" max="3" width="11.85546875" customWidth="1"/>
    <col min="4" max="4" width="9.5703125" customWidth="1"/>
    <col min="5" max="5" width="10.140625" customWidth="1"/>
    <col min="6" max="6" width="11" customWidth="1"/>
    <col min="8" max="8" width="9.42578125" customWidth="1"/>
    <col min="9" max="9" width="10.140625" bestFit="1" customWidth="1"/>
  </cols>
  <sheetData>
    <row r="1" spans="1:11" ht="15.75" x14ac:dyDescent="0.25">
      <c r="A1" s="6"/>
      <c r="B1" s="6" t="s">
        <v>3</v>
      </c>
      <c r="C1" s="6"/>
      <c r="D1" s="6"/>
      <c r="E1" s="6"/>
      <c r="F1" s="6"/>
    </row>
    <row r="2" spans="1:11" ht="15.75" x14ac:dyDescent="0.25">
      <c r="A2" s="6"/>
      <c r="B2" s="6" t="s">
        <v>185</v>
      </c>
      <c r="C2" s="6"/>
      <c r="D2" s="6"/>
      <c r="E2" s="6"/>
      <c r="F2" s="6"/>
    </row>
    <row r="3" spans="1:11" ht="15.75" x14ac:dyDescent="0.25">
      <c r="A3" s="6"/>
      <c r="B3" s="6" t="s">
        <v>183</v>
      </c>
      <c r="C3" s="6"/>
      <c r="D3" s="6"/>
      <c r="E3" s="6"/>
      <c r="F3" s="6"/>
    </row>
    <row r="4" spans="1:11" ht="15.75" x14ac:dyDescent="0.25">
      <c r="A4" s="6"/>
      <c r="B4" s="6"/>
      <c r="C4" s="6"/>
      <c r="D4" s="6"/>
      <c r="E4" s="6"/>
      <c r="F4" s="6"/>
    </row>
    <row r="5" spans="1:11" ht="15.75" x14ac:dyDescent="0.25">
      <c r="A5" s="190" t="s">
        <v>64</v>
      </c>
      <c r="B5" s="190"/>
      <c r="C5" s="190"/>
      <c r="D5" s="190"/>
      <c r="E5" s="190"/>
      <c r="F5" s="190"/>
    </row>
    <row r="6" spans="1:11" ht="15.75" x14ac:dyDescent="0.25">
      <c r="A6" s="87"/>
      <c r="B6" s="87" t="s">
        <v>65</v>
      </c>
      <c r="C6" s="87"/>
      <c r="D6" s="87"/>
      <c r="E6" s="87"/>
      <c r="F6" s="87"/>
    </row>
    <row r="7" spans="1:11" ht="14.25" customHeight="1" x14ac:dyDescent="0.25">
      <c r="A7" s="87"/>
      <c r="B7" s="87"/>
      <c r="C7" s="87"/>
      <c r="D7" s="87"/>
      <c r="E7" s="87"/>
      <c r="F7" s="87"/>
    </row>
    <row r="8" spans="1:11" ht="15" customHeight="1" x14ac:dyDescent="0.25">
      <c r="A8" s="6"/>
      <c r="B8" s="6"/>
      <c r="C8" s="6"/>
      <c r="D8" s="6"/>
      <c r="E8" s="100"/>
      <c r="F8" s="99" t="s">
        <v>51</v>
      </c>
    </row>
    <row r="9" spans="1:11" ht="15.75" customHeight="1" x14ac:dyDescent="0.25">
      <c r="A9" s="184" t="s">
        <v>5</v>
      </c>
      <c r="B9" s="184" t="s">
        <v>8</v>
      </c>
      <c r="C9" s="184" t="s">
        <v>0</v>
      </c>
      <c r="D9" s="66"/>
      <c r="E9" s="67" t="s">
        <v>1</v>
      </c>
      <c r="F9" s="68"/>
    </row>
    <row r="10" spans="1:11" ht="15.6" customHeight="1" x14ac:dyDescent="0.25">
      <c r="A10" s="185"/>
      <c r="B10" s="185"/>
      <c r="C10" s="185"/>
      <c r="D10" s="191" t="s">
        <v>6</v>
      </c>
      <c r="E10" s="192"/>
      <c r="F10" s="184" t="s">
        <v>4</v>
      </c>
    </row>
    <row r="11" spans="1:11" ht="11.25" customHeight="1" x14ac:dyDescent="0.2">
      <c r="A11" s="185"/>
      <c r="B11" s="185"/>
      <c r="C11" s="185"/>
      <c r="D11" s="184" t="s">
        <v>2</v>
      </c>
      <c r="E11" s="184" t="s">
        <v>7</v>
      </c>
      <c r="F11" s="185"/>
      <c r="I11" s="60"/>
    </row>
    <row r="12" spans="1:11" x14ac:dyDescent="0.2">
      <c r="A12" s="185"/>
      <c r="B12" s="185"/>
      <c r="C12" s="185"/>
      <c r="D12" s="185"/>
      <c r="E12" s="185"/>
      <c r="F12" s="185"/>
      <c r="H12" s="60"/>
      <c r="I12" s="60"/>
      <c r="J12" s="60"/>
      <c r="K12" s="60"/>
    </row>
    <row r="13" spans="1:11" ht="37.15" customHeight="1" x14ac:dyDescent="0.2">
      <c r="A13" s="186"/>
      <c r="B13" s="186"/>
      <c r="C13" s="186"/>
      <c r="D13" s="186"/>
      <c r="E13" s="186"/>
      <c r="F13" s="186"/>
      <c r="H13" s="60"/>
      <c r="I13" s="59"/>
      <c r="J13" s="60"/>
      <c r="K13" s="60"/>
    </row>
    <row r="14" spans="1:11" ht="11.45" customHeight="1" x14ac:dyDescent="0.2">
      <c r="A14" s="93">
        <v>1</v>
      </c>
      <c r="B14" s="93">
        <v>2</v>
      </c>
      <c r="C14" s="93">
        <v>3</v>
      </c>
      <c r="D14" s="93">
        <v>4</v>
      </c>
      <c r="E14" s="93">
        <v>5</v>
      </c>
      <c r="F14" s="93">
        <v>6</v>
      </c>
      <c r="H14" s="58"/>
      <c r="I14" s="59"/>
      <c r="J14" s="60"/>
      <c r="K14" s="60"/>
    </row>
    <row r="15" spans="1:11" ht="15.75" x14ac:dyDescent="0.2">
      <c r="A15" s="78" t="s">
        <v>10</v>
      </c>
      <c r="B15" s="8" t="s">
        <v>12</v>
      </c>
      <c r="C15" s="125">
        <f>D15+F15</f>
        <v>340.45699999999999</v>
      </c>
      <c r="D15" s="125">
        <f>D16+D19+D24+D34+D39</f>
        <v>112.14600000000002</v>
      </c>
      <c r="E15" s="125">
        <f>E16+E19+E24+E34+E39</f>
        <v>-10.592000000000001</v>
      </c>
      <c r="F15" s="125">
        <f>F16+F19+F24+F34+F39</f>
        <v>228.31100000000001</v>
      </c>
      <c r="G15" s="60"/>
      <c r="H15" s="58"/>
      <c r="I15" s="59"/>
      <c r="K15" s="60"/>
    </row>
    <row r="16" spans="1:11" ht="15.75" x14ac:dyDescent="0.2">
      <c r="A16" s="108" t="s">
        <v>47</v>
      </c>
      <c r="B16" s="109" t="s">
        <v>27</v>
      </c>
      <c r="C16" s="107">
        <f t="shared" ref="C16:C93" si="0">D16+F16</f>
        <v>7.7</v>
      </c>
      <c r="D16" s="107">
        <f>D17</f>
        <v>7.7</v>
      </c>
      <c r="E16" s="107">
        <f t="shared" ref="E16:F16" si="1">E17</f>
        <v>0</v>
      </c>
      <c r="F16" s="107">
        <f t="shared" si="1"/>
        <v>0</v>
      </c>
      <c r="G16" s="60"/>
      <c r="H16" s="58"/>
      <c r="I16" s="59"/>
      <c r="K16" s="60"/>
    </row>
    <row r="17" spans="1:9" ht="15.75" x14ac:dyDescent="0.25">
      <c r="A17" s="110" t="s">
        <v>74</v>
      </c>
      <c r="B17" s="64" t="s">
        <v>28</v>
      </c>
      <c r="C17" s="104">
        <f t="shared" si="0"/>
        <v>7.7</v>
      </c>
      <c r="D17" s="104">
        <f>D18</f>
        <v>7.7</v>
      </c>
      <c r="E17" s="104">
        <f t="shared" ref="E17:F17" si="2">E18</f>
        <v>0</v>
      </c>
      <c r="F17" s="104">
        <f t="shared" si="2"/>
        <v>0</v>
      </c>
      <c r="G17" s="60"/>
      <c r="H17" s="58"/>
      <c r="I17" s="59"/>
    </row>
    <row r="18" spans="1:9" ht="15.75" x14ac:dyDescent="0.25">
      <c r="A18" s="110" t="s">
        <v>108</v>
      </c>
      <c r="B18" s="126" t="s">
        <v>68</v>
      </c>
      <c r="C18" s="104">
        <f t="shared" si="0"/>
        <v>7.7</v>
      </c>
      <c r="D18" s="104">
        <v>7.7</v>
      </c>
      <c r="E18" s="104"/>
      <c r="F18" s="104"/>
      <c r="G18" s="71"/>
      <c r="H18" s="94"/>
    </row>
    <row r="19" spans="1:9" ht="31.5" x14ac:dyDescent="0.2">
      <c r="A19" s="108" t="s">
        <v>24</v>
      </c>
      <c r="B19" s="109" t="s">
        <v>30</v>
      </c>
      <c r="C19" s="107">
        <f t="shared" si="0"/>
        <v>224.8</v>
      </c>
      <c r="D19" s="107">
        <f>D20+D23</f>
        <v>0</v>
      </c>
      <c r="E19" s="107">
        <f t="shared" ref="E19:F19" si="3">E20+E23</f>
        <v>0</v>
      </c>
      <c r="F19" s="107">
        <f t="shared" si="3"/>
        <v>224.8</v>
      </c>
      <c r="G19" s="60"/>
      <c r="H19" s="94"/>
      <c r="I19" s="59"/>
    </row>
    <row r="20" spans="1:9" ht="31.5" x14ac:dyDescent="0.25">
      <c r="A20" s="110" t="s">
        <v>109</v>
      </c>
      <c r="B20" s="64" t="s">
        <v>53</v>
      </c>
      <c r="C20" s="104">
        <f t="shared" si="0"/>
        <v>305</v>
      </c>
      <c r="D20" s="104">
        <f>D21+D22</f>
        <v>0</v>
      </c>
      <c r="E20" s="104">
        <f t="shared" ref="E20:F20" si="4">E21+E22</f>
        <v>0</v>
      </c>
      <c r="F20" s="104">
        <f t="shared" si="4"/>
        <v>305</v>
      </c>
      <c r="G20" s="94"/>
      <c r="H20" s="58"/>
      <c r="I20" s="138"/>
    </row>
    <row r="21" spans="1:9" ht="47.25" x14ac:dyDescent="0.25">
      <c r="A21" s="110" t="s">
        <v>110</v>
      </c>
      <c r="B21" s="76" t="s">
        <v>52</v>
      </c>
      <c r="C21" s="104">
        <f t="shared" si="0"/>
        <v>205</v>
      </c>
      <c r="D21" s="104"/>
      <c r="E21" s="104"/>
      <c r="F21" s="104">
        <v>205</v>
      </c>
      <c r="G21" s="94"/>
      <c r="H21" s="58"/>
      <c r="I21" s="59"/>
    </row>
    <row r="22" spans="1:9" ht="31.5" x14ac:dyDescent="0.25">
      <c r="A22" s="110" t="s">
        <v>111</v>
      </c>
      <c r="B22" s="161" t="s">
        <v>100</v>
      </c>
      <c r="C22" s="104">
        <f t="shared" si="0"/>
        <v>100</v>
      </c>
      <c r="D22" s="104"/>
      <c r="E22" s="104"/>
      <c r="F22" s="104">
        <v>100</v>
      </c>
      <c r="G22" s="94"/>
      <c r="H22" s="58"/>
      <c r="I22" s="59"/>
    </row>
    <row r="23" spans="1:9" ht="15.75" x14ac:dyDescent="0.25">
      <c r="A23" s="110" t="s">
        <v>181</v>
      </c>
      <c r="B23" s="76" t="s">
        <v>18</v>
      </c>
      <c r="C23" s="104">
        <f t="shared" si="0"/>
        <v>-80.2</v>
      </c>
      <c r="D23" s="104"/>
      <c r="E23" s="104"/>
      <c r="F23" s="104">
        <v>-80.2</v>
      </c>
      <c r="G23" s="94"/>
      <c r="H23" s="58"/>
      <c r="I23" s="59"/>
    </row>
    <row r="24" spans="1:9" ht="15.75" x14ac:dyDescent="0.25">
      <c r="A24" s="108" t="s">
        <v>25</v>
      </c>
      <c r="B24" s="124" t="s">
        <v>69</v>
      </c>
      <c r="C24" s="107">
        <f t="shared" si="0"/>
        <v>112</v>
      </c>
      <c r="D24" s="107">
        <f>D25+D27+D30+D33</f>
        <v>112</v>
      </c>
      <c r="E24" s="107">
        <f t="shared" ref="E24:F24" si="5">E25+E27+E30+E33</f>
        <v>2.3980000000000001</v>
      </c>
      <c r="F24" s="107">
        <f t="shared" si="5"/>
        <v>-7.1054273576010019E-15</v>
      </c>
      <c r="G24" s="94"/>
      <c r="H24" s="58"/>
      <c r="I24" s="59"/>
    </row>
    <row r="25" spans="1:9" ht="31.5" x14ac:dyDescent="0.25">
      <c r="A25" s="110" t="s">
        <v>112</v>
      </c>
      <c r="B25" s="64" t="s">
        <v>103</v>
      </c>
      <c r="C25" s="104">
        <f t="shared" si="0"/>
        <v>4.8</v>
      </c>
      <c r="D25" s="104">
        <f>D26</f>
        <v>4.8</v>
      </c>
      <c r="E25" s="136">
        <f t="shared" ref="E25:F25" si="6">E26</f>
        <v>2.3980000000000001</v>
      </c>
      <c r="F25" s="104">
        <f t="shared" si="6"/>
        <v>0</v>
      </c>
      <c r="G25" s="94"/>
      <c r="H25" s="58"/>
    </row>
    <row r="26" spans="1:9" ht="47.25" x14ac:dyDescent="0.25">
      <c r="A26" s="110" t="s">
        <v>113</v>
      </c>
      <c r="B26" s="76" t="s">
        <v>99</v>
      </c>
      <c r="C26" s="104">
        <f t="shared" si="0"/>
        <v>4.8</v>
      </c>
      <c r="D26" s="104">
        <v>4.8</v>
      </c>
      <c r="E26" s="136">
        <v>2.3980000000000001</v>
      </c>
      <c r="F26" s="104"/>
      <c r="G26" s="94"/>
      <c r="H26" s="58"/>
    </row>
    <row r="27" spans="1:9" ht="47.25" x14ac:dyDescent="0.25">
      <c r="A27" s="110" t="s">
        <v>164</v>
      </c>
      <c r="B27" s="64" t="s">
        <v>159</v>
      </c>
      <c r="C27" s="104">
        <f t="shared" si="0"/>
        <v>-36.700000000000003</v>
      </c>
      <c r="D27" s="104">
        <f>D28+D29</f>
        <v>0</v>
      </c>
      <c r="E27" s="104">
        <f t="shared" ref="E27:F27" si="7">E28+E29</f>
        <v>0</v>
      </c>
      <c r="F27" s="104">
        <f t="shared" si="7"/>
        <v>-36.700000000000003</v>
      </c>
      <c r="G27" s="94"/>
      <c r="H27" s="58"/>
    </row>
    <row r="28" spans="1:9" ht="63" x14ac:dyDescent="0.25">
      <c r="A28" s="110" t="s">
        <v>165</v>
      </c>
      <c r="B28" s="169" t="s">
        <v>160</v>
      </c>
      <c r="C28" s="104">
        <f t="shared" si="0"/>
        <v>21.9</v>
      </c>
      <c r="D28" s="104"/>
      <c r="E28" s="136"/>
      <c r="F28" s="104">
        <v>21.9</v>
      </c>
      <c r="G28" s="94"/>
      <c r="H28" s="58"/>
    </row>
    <row r="29" spans="1:9" ht="47.25" x14ac:dyDescent="0.25">
      <c r="A29" s="110" t="s">
        <v>166</v>
      </c>
      <c r="B29" s="169" t="s">
        <v>161</v>
      </c>
      <c r="C29" s="104">
        <f t="shared" si="0"/>
        <v>-58.6</v>
      </c>
      <c r="D29" s="104"/>
      <c r="E29" s="136"/>
      <c r="F29" s="104">
        <v>-58.6</v>
      </c>
      <c r="G29" s="94"/>
      <c r="H29" s="58"/>
    </row>
    <row r="30" spans="1:9" ht="31.5" x14ac:dyDescent="0.25">
      <c r="A30" s="110" t="s">
        <v>167</v>
      </c>
      <c r="B30" s="169" t="s">
        <v>162</v>
      </c>
      <c r="C30" s="104">
        <f t="shared" si="0"/>
        <v>36.699999999999996</v>
      </c>
      <c r="D30" s="104">
        <f>D31+D32</f>
        <v>0</v>
      </c>
      <c r="E30" s="104">
        <f t="shared" ref="E30:F30" si="8">E31+E32</f>
        <v>0</v>
      </c>
      <c r="F30" s="104">
        <f t="shared" si="8"/>
        <v>36.699999999999996</v>
      </c>
      <c r="G30" s="94"/>
      <c r="H30" s="58"/>
    </row>
    <row r="31" spans="1:9" ht="63" x14ac:dyDescent="0.25">
      <c r="A31" s="110" t="s">
        <v>168</v>
      </c>
      <c r="B31" s="169" t="s">
        <v>160</v>
      </c>
      <c r="C31" s="104">
        <f t="shared" si="0"/>
        <v>30.9</v>
      </c>
      <c r="D31" s="104"/>
      <c r="E31" s="136"/>
      <c r="F31" s="104">
        <v>30.9</v>
      </c>
      <c r="G31" s="94"/>
      <c r="H31" s="58"/>
    </row>
    <row r="32" spans="1:9" ht="78.75" x14ac:dyDescent="0.25">
      <c r="A32" s="110" t="s">
        <v>169</v>
      </c>
      <c r="B32" s="169" t="s">
        <v>163</v>
      </c>
      <c r="C32" s="104">
        <f t="shared" si="0"/>
        <v>5.8</v>
      </c>
      <c r="D32" s="104"/>
      <c r="E32" s="136"/>
      <c r="F32" s="104">
        <v>5.8</v>
      </c>
      <c r="G32" s="94"/>
      <c r="H32" s="58"/>
    </row>
    <row r="33" spans="1:8" ht="15.75" x14ac:dyDescent="0.25">
      <c r="A33" s="110" t="s">
        <v>170</v>
      </c>
      <c r="B33" s="76" t="s">
        <v>18</v>
      </c>
      <c r="C33" s="104">
        <f t="shared" si="0"/>
        <v>107.2</v>
      </c>
      <c r="D33" s="104">
        <v>107.2</v>
      </c>
      <c r="E33" s="136"/>
      <c r="F33" s="104"/>
      <c r="G33" s="94"/>
      <c r="H33" s="58"/>
    </row>
    <row r="34" spans="1:8" ht="15.75" x14ac:dyDescent="0.2">
      <c r="A34" s="80" t="s">
        <v>114</v>
      </c>
      <c r="B34" s="88" t="s">
        <v>54</v>
      </c>
      <c r="C34" s="122">
        <f t="shared" si="0"/>
        <v>-4.043000000000001</v>
      </c>
      <c r="D34" s="122">
        <f>D35+D38</f>
        <v>-5.9540000000000006</v>
      </c>
      <c r="E34" s="173">
        <f t="shared" ref="E34:F34" si="9">E35+E38</f>
        <v>-12.99</v>
      </c>
      <c r="F34" s="122">
        <f t="shared" si="9"/>
        <v>1.911</v>
      </c>
      <c r="G34" s="71"/>
      <c r="H34" s="101"/>
    </row>
    <row r="35" spans="1:8" ht="31.5" x14ac:dyDescent="0.25">
      <c r="A35" s="85" t="s">
        <v>115</v>
      </c>
      <c r="B35" s="64" t="s">
        <v>103</v>
      </c>
      <c r="C35" s="111">
        <f>D35+F35</f>
        <v>-4.0430000000000001</v>
      </c>
      <c r="D35" s="111">
        <f>D36+D37</f>
        <v>-4.0430000000000001</v>
      </c>
      <c r="E35" s="131">
        <f t="shared" ref="E35:F35" si="10">E36+E37</f>
        <v>-12.99</v>
      </c>
      <c r="F35" s="172">
        <f t="shared" si="10"/>
        <v>0</v>
      </c>
      <c r="G35" s="71"/>
      <c r="H35" s="58"/>
    </row>
    <row r="36" spans="1:8" ht="15.75" x14ac:dyDescent="0.25">
      <c r="A36" s="85" t="s">
        <v>116</v>
      </c>
      <c r="B36" s="64" t="s">
        <v>101</v>
      </c>
      <c r="C36" s="111">
        <f>D36+F36</f>
        <v>-4.0430000000000001</v>
      </c>
      <c r="D36" s="111">
        <v>-4.0430000000000001</v>
      </c>
      <c r="E36" s="131"/>
      <c r="F36" s="172"/>
      <c r="G36" s="71"/>
      <c r="H36" s="58"/>
    </row>
    <row r="37" spans="1:8" ht="15.75" x14ac:dyDescent="0.25">
      <c r="A37" s="85" t="s">
        <v>117</v>
      </c>
      <c r="B37" s="64" t="s">
        <v>56</v>
      </c>
      <c r="C37" s="172">
        <f t="shared" ref="C37:C65" si="11">D37+F37</f>
        <v>0</v>
      </c>
      <c r="D37" s="172"/>
      <c r="E37" s="131">
        <v>-12.99</v>
      </c>
      <c r="F37" s="172"/>
      <c r="G37" s="101"/>
      <c r="H37" s="58"/>
    </row>
    <row r="38" spans="1:8" ht="15.75" x14ac:dyDescent="0.25">
      <c r="A38" s="85" t="s">
        <v>118</v>
      </c>
      <c r="B38" s="76" t="s">
        <v>18</v>
      </c>
      <c r="C38" s="172">
        <f t="shared" si="11"/>
        <v>0</v>
      </c>
      <c r="D38" s="111">
        <v>-1.911</v>
      </c>
      <c r="E38" s="111"/>
      <c r="F38" s="111">
        <v>1.911</v>
      </c>
      <c r="G38" s="101"/>
      <c r="H38" s="58"/>
    </row>
    <row r="39" spans="1:8" ht="31.5" x14ac:dyDescent="0.2">
      <c r="A39" s="80" t="s">
        <v>172</v>
      </c>
      <c r="B39" s="88" t="s">
        <v>171</v>
      </c>
      <c r="C39" s="75">
        <f t="shared" si="11"/>
        <v>0</v>
      </c>
      <c r="D39" s="75">
        <f>D40</f>
        <v>-1.6</v>
      </c>
      <c r="E39" s="75">
        <f t="shared" ref="E39:F39" si="12">E40</f>
        <v>0</v>
      </c>
      <c r="F39" s="75">
        <f t="shared" si="12"/>
        <v>1.6</v>
      </c>
      <c r="G39" s="101"/>
      <c r="H39" s="58"/>
    </row>
    <row r="40" spans="1:8" ht="15.75" x14ac:dyDescent="0.25">
      <c r="A40" s="85" t="s">
        <v>173</v>
      </c>
      <c r="B40" s="76" t="s">
        <v>18</v>
      </c>
      <c r="C40" s="163">
        <f t="shared" si="11"/>
        <v>0</v>
      </c>
      <c r="D40" s="163">
        <v>-1.6</v>
      </c>
      <c r="E40" s="163"/>
      <c r="F40" s="163">
        <v>1.6</v>
      </c>
      <c r="G40" s="101"/>
      <c r="H40" s="58"/>
    </row>
    <row r="41" spans="1:8" ht="31.5" x14ac:dyDescent="0.25">
      <c r="A41" s="78" t="s">
        <v>20</v>
      </c>
      <c r="B41" s="89" t="s">
        <v>72</v>
      </c>
      <c r="C41" s="65">
        <f t="shared" si="11"/>
        <v>0</v>
      </c>
      <c r="D41" s="65">
        <f>D42</f>
        <v>0</v>
      </c>
      <c r="E41" s="65">
        <f t="shared" ref="E41:F42" si="13">E42</f>
        <v>-2.7</v>
      </c>
      <c r="F41" s="65">
        <f t="shared" si="13"/>
        <v>0</v>
      </c>
      <c r="G41" s="101"/>
      <c r="H41" s="58"/>
    </row>
    <row r="42" spans="1:8" ht="15.75" x14ac:dyDescent="0.25">
      <c r="A42" s="137" t="s">
        <v>21</v>
      </c>
      <c r="B42" s="109" t="s">
        <v>27</v>
      </c>
      <c r="C42" s="75">
        <f t="shared" si="11"/>
        <v>0</v>
      </c>
      <c r="D42" s="75">
        <f>D43</f>
        <v>0</v>
      </c>
      <c r="E42" s="75">
        <f t="shared" si="13"/>
        <v>-2.7</v>
      </c>
      <c r="F42" s="75">
        <f t="shared" si="13"/>
        <v>0</v>
      </c>
      <c r="G42" s="101"/>
      <c r="H42" s="58"/>
    </row>
    <row r="43" spans="1:8" ht="31.5" x14ac:dyDescent="0.25">
      <c r="A43" s="86" t="s">
        <v>22</v>
      </c>
      <c r="B43" s="64" t="s">
        <v>104</v>
      </c>
      <c r="C43" s="69">
        <f t="shared" si="11"/>
        <v>0</v>
      </c>
      <c r="D43" s="69"/>
      <c r="E43" s="162">
        <v>-2.7</v>
      </c>
      <c r="F43" s="69"/>
      <c r="G43" s="101"/>
      <c r="H43" s="58"/>
    </row>
    <row r="44" spans="1:8" ht="15.75" x14ac:dyDescent="0.25">
      <c r="A44" s="78" t="s">
        <v>48</v>
      </c>
      <c r="B44" s="112" t="s">
        <v>67</v>
      </c>
      <c r="C44" s="65">
        <f t="shared" si="11"/>
        <v>0</v>
      </c>
      <c r="D44" s="174">
        <f>D45</f>
        <v>-2.88</v>
      </c>
      <c r="E44" s="65">
        <f t="shared" ref="E44:F45" si="14">E45</f>
        <v>0</v>
      </c>
      <c r="F44" s="174">
        <f t="shared" si="14"/>
        <v>2.88</v>
      </c>
      <c r="G44" s="101"/>
    </row>
    <row r="45" spans="1:8" ht="15.75" x14ac:dyDescent="0.2">
      <c r="A45" s="80" t="s">
        <v>75</v>
      </c>
      <c r="B45" s="88" t="s">
        <v>23</v>
      </c>
      <c r="C45" s="75">
        <f t="shared" si="11"/>
        <v>0</v>
      </c>
      <c r="D45" s="173">
        <f>D46</f>
        <v>-2.88</v>
      </c>
      <c r="E45" s="75">
        <f t="shared" si="14"/>
        <v>0</v>
      </c>
      <c r="F45" s="173">
        <f t="shared" si="14"/>
        <v>2.88</v>
      </c>
      <c r="G45" s="71"/>
      <c r="H45" s="98"/>
    </row>
    <row r="46" spans="1:8" ht="15.75" x14ac:dyDescent="0.25">
      <c r="A46" s="85" t="s">
        <v>76</v>
      </c>
      <c r="B46" s="76" t="s">
        <v>18</v>
      </c>
      <c r="C46" s="162">
        <f t="shared" si="11"/>
        <v>0</v>
      </c>
      <c r="D46" s="131">
        <v>-2.88</v>
      </c>
      <c r="E46" s="111"/>
      <c r="F46" s="131">
        <v>2.88</v>
      </c>
      <c r="G46" s="71"/>
    </row>
    <row r="47" spans="1:8" ht="15.75" x14ac:dyDescent="0.25">
      <c r="A47" s="78" t="s">
        <v>49</v>
      </c>
      <c r="B47" s="112" t="s">
        <v>9</v>
      </c>
      <c r="C47" s="96">
        <f t="shared" si="11"/>
        <v>6.6</v>
      </c>
      <c r="D47" s="127">
        <f>D48+D61+D63+D71</f>
        <v>-1.7750000000000004</v>
      </c>
      <c r="E47" s="127">
        <f t="shared" ref="E47:F47" si="15">E48+E61+E63+E71</f>
        <v>-8.9870000000000001</v>
      </c>
      <c r="F47" s="127">
        <f t="shared" si="15"/>
        <v>8.375</v>
      </c>
      <c r="G47" s="71"/>
    </row>
    <row r="48" spans="1:8" ht="15.75" x14ac:dyDescent="0.25">
      <c r="A48" s="80" t="s">
        <v>50</v>
      </c>
      <c r="B48" s="124" t="s">
        <v>42</v>
      </c>
      <c r="C48" s="123">
        <f t="shared" si="11"/>
        <v>2.5</v>
      </c>
      <c r="D48" s="129">
        <f>D49+D50+D51+D52+D53+D54+D55+D56+D57+D58+D59+D60</f>
        <v>-8.3670000000000009</v>
      </c>
      <c r="E48" s="147">
        <f t="shared" ref="E48:F48" si="16">E49+E50+E51+E52+E53+E54+E55+E56+E57+E58+E59+E60</f>
        <v>-2.0700000000000003</v>
      </c>
      <c r="F48" s="129">
        <f t="shared" si="16"/>
        <v>10.867000000000001</v>
      </c>
      <c r="G48" s="71"/>
    </row>
    <row r="49" spans="1:10" ht="15.75" x14ac:dyDescent="0.25">
      <c r="A49" s="85" t="s">
        <v>77</v>
      </c>
      <c r="B49" s="76" t="s">
        <v>31</v>
      </c>
      <c r="C49" s="139">
        <f t="shared" si="11"/>
        <v>0</v>
      </c>
      <c r="D49" s="83">
        <v>-0.3</v>
      </c>
      <c r="E49" s="135"/>
      <c r="F49" s="83">
        <v>0.3</v>
      </c>
      <c r="G49" s="71"/>
    </row>
    <row r="50" spans="1:10" ht="15.75" x14ac:dyDescent="0.25">
      <c r="A50" s="85" t="s">
        <v>119</v>
      </c>
      <c r="B50" s="95" t="s">
        <v>45</v>
      </c>
      <c r="C50" s="121">
        <f t="shared" si="11"/>
        <v>0</v>
      </c>
      <c r="D50" s="83"/>
      <c r="E50" s="83">
        <v>2</v>
      </c>
      <c r="F50" s="83"/>
      <c r="G50" s="71"/>
    </row>
    <row r="51" spans="1:10" ht="15.75" x14ac:dyDescent="0.25">
      <c r="A51" s="85" t="s">
        <v>120</v>
      </c>
      <c r="B51" s="95" t="s">
        <v>26</v>
      </c>
      <c r="C51" s="121">
        <f t="shared" si="11"/>
        <v>0</v>
      </c>
      <c r="D51" s="135">
        <v>-5.35</v>
      </c>
      <c r="E51" s="135"/>
      <c r="F51" s="135">
        <v>5.35</v>
      </c>
      <c r="G51" s="71"/>
    </row>
    <row r="52" spans="1:10" ht="15.75" x14ac:dyDescent="0.25">
      <c r="A52" s="85" t="s">
        <v>121</v>
      </c>
      <c r="B52" s="116" t="s">
        <v>34</v>
      </c>
      <c r="C52" s="121">
        <f t="shared" si="11"/>
        <v>0</v>
      </c>
      <c r="D52" s="83">
        <v>-3.6</v>
      </c>
      <c r="E52" s="135"/>
      <c r="F52" s="83">
        <v>3.6</v>
      </c>
      <c r="G52" s="71"/>
    </row>
    <row r="53" spans="1:10" ht="31.5" x14ac:dyDescent="0.25">
      <c r="A53" s="85" t="s">
        <v>122</v>
      </c>
      <c r="B53" s="76" t="s">
        <v>39</v>
      </c>
      <c r="C53" s="121">
        <f t="shared" si="11"/>
        <v>0</v>
      </c>
      <c r="D53" s="83"/>
      <c r="E53" s="83">
        <v>-2.7</v>
      </c>
      <c r="F53" s="83"/>
      <c r="G53" s="71"/>
      <c r="I53" s="60"/>
    </row>
    <row r="54" spans="1:10" ht="15.75" x14ac:dyDescent="0.25">
      <c r="A54" s="85" t="s">
        <v>123</v>
      </c>
      <c r="B54" s="76" t="s">
        <v>40</v>
      </c>
      <c r="C54" s="121">
        <f t="shared" si="11"/>
        <v>0</v>
      </c>
      <c r="D54" s="83">
        <v>-3.9</v>
      </c>
      <c r="E54" s="83">
        <v>1</v>
      </c>
      <c r="F54" s="83">
        <v>3.9</v>
      </c>
      <c r="G54" s="71"/>
      <c r="I54" s="60"/>
    </row>
    <row r="55" spans="1:10" ht="15.75" x14ac:dyDescent="0.25">
      <c r="A55" s="85" t="s">
        <v>124</v>
      </c>
      <c r="B55" s="76" t="s">
        <v>29</v>
      </c>
      <c r="C55" s="121">
        <f t="shared" si="11"/>
        <v>0</v>
      </c>
      <c r="D55" s="113"/>
      <c r="E55" s="135">
        <v>0.28000000000000003</v>
      </c>
      <c r="F55" s="83"/>
      <c r="G55" s="71"/>
      <c r="I55" s="60"/>
    </row>
    <row r="56" spans="1:10" ht="15.75" x14ac:dyDescent="0.25">
      <c r="A56" s="85" t="s">
        <v>125</v>
      </c>
      <c r="B56" s="76" t="s">
        <v>60</v>
      </c>
      <c r="C56" s="121">
        <f t="shared" si="11"/>
        <v>0</v>
      </c>
      <c r="D56" s="113">
        <v>1.083</v>
      </c>
      <c r="E56" s="113"/>
      <c r="F56" s="113">
        <v>-1.083</v>
      </c>
      <c r="G56" s="1"/>
    </row>
    <row r="57" spans="1:10" ht="15.75" x14ac:dyDescent="0.25">
      <c r="A57" s="85" t="s">
        <v>126</v>
      </c>
      <c r="B57" s="76" t="s">
        <v>61</v>
      </c>
      <c r="C57" s="121">
        <f t="shared" si="11"/>
        <v>2.5</v>
      </c>
      <c r="D57" s="83">
        <v>2.5</v>
      </c>
      <c r="E57" s="83"/>
      <c r="F57" s="83"/>
      <c r="G57" s="1"/>
    </row>
    <row r="58" spans="1:10" ht="15.75" x14ac:dyDescent="0.25">
      <c r="A58" s="85" t="s">
        <v>127</v>
      </c>
      <c r="B58" s="76" t="s">
        <v>62</v>
      </c>
      <c r="C58" s="121">
        <f t="shared" si="11"/>
        <v>0</v>
      </c>
      <c r="D58" s="83"/>
      <c r="E58" s="83">
        <v>-1.5</v>
      </c>
      <c r="F58" s="83"/>
    </row>
    <row r="59" spans="1:10" ht="15.75" x14ac:dyDescent="0.25">
      <c r="A59" s="85" t="s">
        <v>128</v>
      </c>
      <c r="B59" s="117" t="s">
        <v>73</v>
      </c>
      <c r="C59" s="121">
        <f t="shared" si="11"/>
        <v>0</v>
      </c>
      <c r="D59" s="83">
        <v>1.2</v>
      </c>
      <c r="E59" s="113"/>
      <c r="F59" s="83">
        <v>-1.2</v>
      </c>
      <c r="G59" s="1"/>
      <c r="H59" s="134"/>
      <c r="J59" s="60"/>
    </row>
    <row r="60" spans="1:10" ht="15.75" x14ac:dyDescent="0.25">
      <c r="A60" s="85" t="s">
        <v>129</v>
      </c>
      <c r="B60" s="118" t="s">
        <v>37</v>
      </c>
      <c r="C60" s="121">
        <f t="shared" si="11"/>
        <v>0</v>
      </c>
      <c r="D60" s="113"/>
      <c r="E60" s="135">
        <v>-1.1499999999999999</v>
      </c>
      <c r="F60" s="83"/>
      <c r="G60" s="1"/>
      <c r="J60" s="60"/>
    </row>
    <row r="61" spans="1:10" ht="31.5" x14ac:dyDescent="0.25">
      <c r="A61" s="80" t="s">
        <v>130</v>
      </c>
      <c r="B61" s="106" t="s">
        <v>66</v>
      </c>
      <c r="C61" s="120">
        <f t="shared" si="11"/>
        <v>0</v>
      </c>
      <c r="D61" s="105">
        <f>D62</f>
        <v>0</v>
      </c>
      <c r="E61" s="105">
        <f t="shared" ref="E61:F61" si="17">E62</f>
        <v>-2.2999999999999998</v>
      </c>
      <c r="F61" s="105">
        <f t="shared" si="17"/>
        <v>0</v>
      </c>
      <c r="J61" s="60"/>
    </row>
    <row r="62" spans="1:10" ht="15.75" x14ac:dyDescent="0.25">
      <c r="A62" s="85" t="s">
        <v>131</v>
      </c>
      <c r="B62" s="118" t="s">
        <v>37</v>
      </c>
      <c r="C62" s="121">
        <f t="shared" si="11"/>
        <v>0</v>
      </c>
      <c r="D62" s="83"/>
      <c r="E62" s="83">
        <v>-2.2999999999999998</v>
      </c>
      <c r="F62" s="83"/>
    </row>
    <row r="63" spans="1:10" ht="15.75" x14ac:dyDescent="0.25">
      <c r="A63" s="80" t="s">
        <v>132</v>
      </c>
      <c r="B63" s="119" t="s">
        <v>44</v>
      </c>
      <c r="C63" s="120">
        <f t="shared" si="11"/>
        <v>4.1000000000000005</v>
      </c>
      <c r="D63" s="147">
        <f>D64+D65+D66+D67+D68+D69+D70</f>
        <v>10.050000000000001</v>
      </c>
      <c r="E63" s="105">
        <f t="shared" ref="E63:F63" si="18">E64+E65+E66+E67+E68+E69+E70</f>
        <v>-0.1</v>
      </c>
      <c r="F63" s="147">
        <f t="shared" si="18"/>
        <v>-5.95</v>
      </c>
    </row>
    <row r="64" spans="1:10" ht="15.75" x14ac:dyDescent="0.25">
      <c r="A64" s="85" t="s">
        <v>133</v>
      </c>
      <c r="B64" s="95" t="s">
        <v>45</v>
      </c>
      <c r="C64" s="121">
        <f t="shared" si="11"/>
        <v>0</v>
      </c>
      <c r="D64" s="83">
        <v>2</v>
      </c>
      <c r="E64" s="113"/>
      <c r="F64" s="83">
        <v>-2</v>
      </c>
      <c r="G64" s="1"/>
    </row>
    <row r="65" spans="1:10" ht="15.75" x14ac:dyDescent="0.25">
      <c r="A65" s="85" t="s">
        <v>134</v>
      </c>
      <c r="B65" s="76" t="s">
        <v>60</v>
      </c>
      <c r="C65" s="121">
        <f t="shared" si="11"/>
        <v>1.4</v>
      </c>
      <c r="D65" s="83">
        <v>1.4</v>
      </c>
      <c r="E65" s="113"/>
      <c r="F65" s="83"/>
      <c r="G65" s="1"/>
    </row>
    <row r="66" spans="1:10" ht="15.75" x14ac:dyDescent="0.25">
      <c r="A66" s="85" t="s">
        <v>135</v>
      </c>
      <c r="B66" s="76" t="s">
        <v>58</v>
      </c>
      <c r="C66" s="121">
        <f t="shared" ref="C66:C92" si="19">D66+F66</f>
        <v>0</v>
      </c>
      <c r="D66" s="135">
        <v>-0.95</v>
      </c>
      <c r="E66" s="135"/>
      <c r="F66" s="135">
        <v>0.95</v>
      </c>
      <c r="G66" s="1"/>
    </row>
    <row r="67" spans="1:10" ht="15.75" x14ac:dyDescent="0.25">
      <c r="A67" s="85" t="s">
        <v>136</v>
      </c>
      <c r="B67" s="95" t="s">
        <v>46</v>
      </c>
      <c r="C67" s="121">
        <f t="shared" si="19"/>
        <v>1.2</v>
      </c>
      <c r="D67" s="83">
        <v>1.2</v>
      </c>
      <c r="E67" s="113"/>
      <c r="F67" s="83"/>
      <c r="G67" s="1"/>
    </row>
    <row r="68" spans="1:10" ht="15.75" x14ac:dyDescent="0.25">
      <c r="A68" s="85" t="s">
        <v>137</v>
      </c>
      <c r="B68" s="76" t="s">
        <v>41</v>
      </c>
      <c r="C68" s="121">
        <f t="shared" si="19"/>
        <v>0</v>
      </c>
      <c r="D68" s="83">
        <v>-0.1</v>
      </c>
      <c r="E68" s="113"/>
      <c r="F68" s="83">
        <v>0.1</v>
      </c>
      <c r="G68" s="1"/>
    </row>
    <row r="69" spans="1:10" ht="15.75" x14ac:dyDescent="0.25">
      <c r="A69" s="85" t="s">
        <v>138</v>
      </c>
      <c r="B69" s="64" t="s">
        <v>59</v>
      </c>
      <c r="C69" s="121">
        <f t="shared" si="19"/>
        <v>1.5</v>
      </c>
      <c r="D69" s="83">
        <v>1.5</v>
      </c>
      <c r="E69" s="113"/>
      <c r="F69" s="83"/>
      <c r="G69" s="1"/>
    </row>
    <row r="70" spans="1:10" ht="15.75" x14ac:dyDescent="0.25">
      <c r="A70" s="85" t="s">
        <v>139</v>
      </c>
      <c r="B70" s="117" t="s">
        <v>73</v>
      </c>
      <c r="C70" s="121">
        <f t="shared" si="19"/>
        <v>0</v>
      </c>
      <c r="D70" s="83">
        <v>5</v>
      </c>
      <c r="E70" s="83">
        <v>-0.1</v>
      </c>
      <c r="F70" s="83">
        <v>-5</v>
      </c>
      <c r="G70" s="1"/>
    </row>
    <row r="71" spans="1:10" ht="31.5" x14ac:dyDescent="0.25">
      <c r="A71" s="80" t="s">
        <v>140</v>
      </c>
      <c r="B71" s="168" t="s">
        <v>105</v>
      </c>
      <c r="C71" s="75">
        <f>D71+F71</f>
        <v>0</v>
      </c>
      <c r="D71" s="122">
        <f>D72+D74+D75+D76+D77+D78+D73</f>
        <v>-3.4580000000000002</v>
      </c>
      <c r="E71" s="122">
        <f t="shared" ref="E71:F71" si="20">E72+E74+E75+E76+E77+E78+E73</f>
        <v>-4.5170000000000003</v>
      </c>
      <c r="F71" s="122">
        <f t="shared" si="20"/>
        <v>3.4580000000000002</v>
      </c>
      <c r="G71" s="1"/>
      <c r="I71" s="132"/>
    </row>
    <row r="72" spans="1:10" ht="15.75" x14ac:dyDescent="0.25">
      <c r="A72" s="85" t="s">
        <v>141</v>
      </c>
      <c r="B72" s="76" t="s">
        <v>31</v>
      </c>
      <c r="C72" s="172">
        <f>D72+F72</f>
        <v>0</v>
      </c>
      <c r="D72" s="111">
        <v>6.5000000000000002E-2</v>
      </c>
      <c r="E72" s="111">
        <v>-0.32700000000000001</v>
      </c>
      <c r="F72" s="111">
        <v>-6.5000000000000002E-2</v>
      </c>
      <c r="G72" s="1"/>
      <c r="I72" s="132"/>
    </row>
    <row r="73" spans="1:10" ht="15.75" x14ac:dyDescent="0.25">
      <c r="A73" s="85" t="s">
        <v>142</v>
      </c>
      <c r="B73" s="76" t="s">
        <v>32</v>
      </c>
      <c r="C73" s="177">
        <f>D73+F73</f>
        <v>0</v>
      </c>
      <c r="D73" s="111">
        <v>-2.2109999999999999</v>
      </c>
      <c r="E73" s="176"/>
      <c r="F73" s="111">
        <v>2.2109999999999999</v>
      </c>
      <c r="G73" s="1"/>
      <c r="I73" s="134"/>
      <c r="J73" s="60"/>
    </row>
    <row r="74" spans="1:10" ht="31.5" x14ac:dyDescent="0.25">
      <c r="A74" s="85" t="s">
        <v>143</v>
      </c>
      <c r="B74" s="76" t="s">
        <v>39</v>
      </c>
      <c r="C74" s="172">
        <f t="shared" ref="C74:C78" si="21">D74+F74</f>
        <v>0</v>
      </c>
      <c r="D74" s="111"/>
      <c r="E74" s="111">
        <v>-1.165</v>
      </c>
      <c r="F74" s="111"/>
      <c r="G74" s="1"/>
      <c r="J74" s="60"/>
    </row>
    <row r="75" spans="1:10" ht="15.75" x14ac:dyDescent="0.25">
      <c r="A75" s="85" t="s">
        <v>144</v>
      </c>
      <c r="B75" s="76" t="s">
        <v>38</v>
      </c>
      <c r="C75" s="172">
        <f t="shared" si="21"/>
        <v>0</v>
      </c>
      <c r="D75" s="111"/>
      <c r="E75" s="172">
        <v>-0.6</v>
      </c>
      <c r="F75" s="111"/>
      <c r="G75" s="1"/>
      <c r="J75" s="60"/>
    </row>
    <row r="76" spans="1:10" ht="15.75" x14ac:dyDescent="0.25">
      <c r="A76" s="85" t="s">
        <v>145</v>
      </c>
      <c r="B76" s="76" t="s">
        <v>29</v>
      </c>
      <c r="C76" s="172">
        <f t="shared" si="21"/>
        <v>0</v>
      </c>
      <c r="D76" s="111">
        <v>1.728</v>
      </c>
      <c r="E76" s="111"/>
      <c r="F76" s="111">
        <v>-1.728</v>
      </c>
      <c r="G76" s="1"/>
      <c r="J76" s="60"/>
    </row>
    <row r="77" spans="1:10" ht="15.75" x14ac:dyDescent="0.25">
      <c r="A77" s="85" t="s">
        <v>146</v>
      </c>
      <c r="B77" s="76" t="s">
        <v>36</v>
      </c>
      <c r="C77" s="172">
        <f t="shared" si="21"/>
        <v>0</v>
      </c>
      <c r="D77" s="111"/>
      <c r="E77" s="111">
        <v>-0.28499999999999998</v>
      </c>
      <c r="F77" s="111"/>
      <c r="G77" s="1"/>
      <c r="J77" s="60"/>
    </row>
    <row r="78" spans="1:10" ht="47.25" x14ac:dyDescent="0.25">
      <c r="A78" s="85" t="s">
        <v>182</v>
      </c>
      <c r="B78" s="97" t="s">
        <v>63</v>
      </c>
      <c r="C78" s="172">
        <f t="shared" si="21"/>
        <v>0</v>
      </c>
      <c r="D78" s="131">
        <v>-3.04</v>
      </c>
      <c r="E78" s="131">
        <v>-2.14</v>
      </c>
      <c r="F78" s="131">
        <v>3.04</v>
      </c>
      <c r="G78" s="1"/>
      <c r="J78" s="60"/>
    </row>
    <row r="79" spans="1:10" ht="15.75" x14ac:dyDescent="0.25">
      <c r="A79" s="78" t="s">
        <v>78</v>
      </c>
      <c r="B79" s="146" t="s">
        <v>54</v>
      </c>
      <c r="C79" s="170">
        <f t="shared" si="19"/>
        <v>4.0430000000000001</v>
      </c>
      <c r="D79" s="127">
        <f>D80</f>
        <v>4.0430000000000001</v>
      </c>
      <c r="E79" s="171">
        <f t="shared" ref="E79:F79" si="22">E80</f>
        <v>0</v>
      </c>
      <c r="F79" s="171">
        <f t="shared" si="22"/>
        <v>0</v>
      </c>
      <c r="G79" s="1"/>
      <c r="J79" s="60"/>
    </row>
    <row r="80" spans="1:10" ht="47.25" x14ac:dyDescent="0.25">
      <c r="A80" s="80" t="s">
        <v>147</v>
      </c>
      <c r="B80" s="106" t="s">
        <v>102</v>
      </c>
      <c r="C80" s="164">
        <f t="shared" si="19"/>
        <v>4.0430000000000001</v>
      </c>
      <c r="D80" s="129">
        <f>D81+D82+D83+D84+D85+D86+D87+D88+D89+D90+D91+D92</f>
        <v>4.0430000000000001</v>
      </c>
      <c r="E80" s="105">
        <f t="shared" ref="E80:F80" si="23">E81+E82+E83+E84+E85+E86+E87+E88+E89+E90+E91+E92</f>
        <v>0</v>
      </c>
      <c r="F80" s="105">
        <f t="shared" si="23"/>
        <v>0</v>
      </c>
      <c r="G80" s="1"/>
      <c r="J80" s="60"/>
    </row>
    <row r="81" spans="1:11" ht="15.75" x14ac:dyDescent="0.25">
      <c r="A81" s="85" t="s">
        <v>79</v>
      </c>
      <c r="B81" s="141" t="s">
        <v>32</v>
      </c>
      <c r="C81" s="111">
        <f t="shared" si="19"/>
        <v>0.627</v>
      </c>
      <c r="D81" s="111">
        <v>0.627</v>
      </c>
      <c r="E81" s="111"/>
      <c r="F81" s="111"/>
      <c r="G81" s="1"/>
      <c r="J81" s="60"/>
    </row>
    <row r="82" spans="1:11" ht="15.75" x14ac:dyDescent="0.25">
      <c r="A82" s="85" t="s">
        <v>148</v>
      </c>
      <c r="B82" s="126" t="s">
        <v>57</v>
      </c>
      <c r="C82" s="111">
        <f t="shared" si="19"/>
        <v>0.51400000000000001</v>
      </c>
      <c r="D82" s="111">
        <v>0.51400000000000001</v>
      </c>
      <c r="E82" s="111"/>
      <c r="F82" s="111"/>
      <c r="G82" s="1"/>
    </row>
    <row r="83" spans="1:11" ht="15.75" x14ac:dyDescent="0.25">
      <c r="A83" s="85" t="s">
        <v>149</v>
      </c>
      <c r="B83" s="141" t="s">
        <v>33</v>
      </c>
      <c r="C83" s="111">
        <f t="shared" si="19"/>
        <v>0.129</v>
      </c>
      <c r="D83" s="111">
        <v>0.129</v>
      </c>
      <c r="E83" s="111"/>
      <c r="F83" s="111"/>
      <c r="G83" s="1"/>
    </row>
    <row r="84" spans="1:11" ht="15.75" x14ac:dyDescent="0.25">
      <c r="A84" s="85" t="s">
        <v>150</v>
      </c>
      <c r="B84" s="141" t="s">
        <v>45</v>
      </c>
      <c r="C84" s="111">
        <f t="shared" si="19"/>
        <v>0.57999999999999996</v>
      </c>
      <c r="D84" s="111">
        <v>0.57999999999999996</v>
      </c>
      <c r="E84" s="111"/>
      <c r="F84" s="111"/>
      <c r="G84" s="1"/>
    </row>
    <row r="85" spans="1:11" ht="15.75" x14ac:dyDescent="0.25">
      <c r="A85" s="85" t="s">
        <v>151</v>
      </c>
      <c r="B85" s="141" t="s">
        <v>46</v>
      </c>
      <c r="C85" s="111">
        <f t="shared" si="19"/>
        <v>0.63100000000000001</v>
      </c>
      <c r="D85" s="111">
        <v>0.63100000000000001</v>
      </c>
      <c r="E85" s="111"/>
      <c r="F85" s="111"/>
      <c r="G85" s="1"/>
    </row>
    <row r="86" spans="1:11" ht="15.75" x14ac:dyDescent="0.25">
      <c r="A86" s="85" t="s">
        <v>152</v>
      </c>
      <c r="B86" s="64" t="s">
        <v>26</v>
      </c>
      <c r="C86" s="111">
        <f t="shared" si="19"/>
        <v>0.34899999999999998</v>
      </c>
      <c r="D86" s="111">
        <v>0.34899999999999998</v>
      </c>
      <c r="E86" s="111"/>
      <c r="F86" s="111"/>
      <c r="G86" s="1"/>
    </row>
    <row r="87" spans="1:11" ht="15.75" x14ac:dyDescent="0.25">
      <c r="A87" s="85" t="s">
        <v>153</v>
      </c>
      <c r="B87" s="64" t="s">
        <v>35</v>
      </c>
      <c r="C87" s="111">
        <f t="shared" si="19"/>
        <v>4.8000000000000001E-2</v>
      </c>
      <c r="D87" s="111">
        <v>4.8000000000000001E-2</v>
      </c>
      <c r="E87" s="111"/>
      <c r="F87" s="111"/>
      <c r="G87" s="1"/>
    </row>
    <row r="88" spans="1:11" ht="31.5" x14ac:dyDescent="0.25">
      <c r="A88" s="85" t="s">
        <v>154</v>
      </c>
      <c r="B88" s="64" t="s">
        <v>80</v>
      </c>
      <c r="C88" s="111">
        <f t="shared" si="19"/>
        <v>0.30199999999999999</v>
      </c>
      <c r="D88" s="111">
        <v>0.30199999999999999</v>
      </c>
      <c r="E88" s="111"/>
      <c r="F88" s="111"/>
      <c r="G88" s="1"/>
    </row>
    <row r="89" spans="1:11" ht="15.75" x14ac:dyDescent="0.25">
      <c r="A89" s="85" t="s">
        <v>155</v>
      </c>
      <c r="B89" s="64" t="s">
        <v>81</v>
      </c>
      <c r="C89" s="111">
        <f t="shared" si="19"/>
        <v>0.128</v>
      </c>
      <c r="D89" s="111">
        <v>0.128</v>
      </c>
      <c r="E89" s="111"/>
      <c r="F89" s="111"/>
      <c r="G89" s="1"/>
    </row>
    <row r="90" spans="1:11" ht="15.75" x14ac:dyDescent="0.25">
      <c r="A90" s="85" t="s">
        <v>156</v>
      </c>
      <c r="B90" s="64" t="s">
        <v>82</v>
      </c>
      <c r="C90" s="111">
        <f t="shared" si="19"/>
        <v>0.34499999999999997</v>
      </c>
      <c r="D90" s="111">
        <v>0.34499999999999997</v>
      </c>
      <c r="E90" s="111"/>
      <c r="F90" s="111"/>
      <c r="G90" s="1"/>
    </row>
    <row r="91" spans="1:11" ht="15.75" x14ac:dyDescent="0.25">
      <c r="A91" s="85" t="s">
        <v>157</v>
      </c>
      <c r="B91" s="64" t="s">
        <v>40</v>
      </c>
      <c r="C91" s="111">
        <f t="shared" si="19"/>
        <v>0.16700000000000001</v>
      </c>
      <c r="D91" s="111">
        <v>0.16700000000000001</v>
      </c>
      <c r="E91" s="111"/>
      <c r="F91" s="131"/>
      <c r="G91" s="1"/>
      <c r="K91" s="60"/>
    </row>
    <row r="92" spans="1:11" ht="15.75" x14ac:dyDescent="0.25">
      <c r="A92" s="85" t="s">
        <v>158</v>
      </c>
      <c r="B92" s="64" t="s">
        <v>41</v>
      </c>
      <c r="C92" s="111">
        <f t="shared" si="19"/>
        <v>0.223</v>
      </c>
      <c r="D92" s="111">
        <v>0.223</v>
      </c>
      <c r="E92" s="111"/>
      <c r="F92" s="111"/>
      <c r="G92" s="1"/>
      <c r="K92" s="60"/>
    </row>
    <row r="93" spans="1:11" ht="15.75" x14ac:dyDescent="0.25">
      <c r="A93" s="103"/>
      <c r="B93" s="73" t="s">
        <v>0</v>
      </c>
      <c r="C93" s="96">
        <f t="shared" si="0"/>
        <v>351.1</v>
      </c>
      <c r="D93" s="128">
        <f>D47+D41+D44+D15+D79</f>
        <v>111.53400000000002</v>
      </c>
      <c r="E93" s="128">
        <f>E47+E41+E44+E15+E79</f>
        <v>-22.279000000000003</v>
      </c>
      <c r="F93" s="128">
        <f>F47+F41+F44+F15+F79</f>
        <v>239.566</v>
      </c>
      <c r="K93" s="60"/>
    </row>
    <row r="94" spans="1:11" ht="15.75" x14ac:dyDescent="0.25">
      <c r="A94" s="72"/>
      <c r="B94" s="79" t="s">
        <v>13</v>
      </c>
      <c r="C94" s="74"/>
      <c r="D94" s="77"/>
      <c r="E94" s="77"/>
      <c r="F94" s="77"/>
      <c r="K94" s="60"/>
    </row>
    <row r="95" spans="1:11" ht="15.75" x14ac:dyDescent="0.25">
      <c r="A95" s="72"/>
      <c r="B95" s="76" t="s">
        <v>18</v>
      </c>
      <c r="C95" s="70">
        <f t="shared" ref="C95:C102" si="24">D95+F95</f>
        <v>37.199999999999996</v>
      </c>
      <c r="D95" s="114">
        <f>D18+D38+D48+D46+D40+D33+D23</f>
        <v>100.142</v>
      </c>
      <c r="E95" s="175">
        <f>E18+E38+E48+E46+E40+E33+E23</f>
        <v>-2.0700000000000003</v>
      </c>
      <c r="F95" s="114">
        <f>F18+F38+F48+F46+F40+F33+F23</f>
        <v>-62.942</v>
      </c>
      <c r="K95" s="60"/>
    </row>
    <row r="96" spans="1:11" ht="31.5" x14ac:dyDescent="0.25">
      <c r="A96" s="72"/>
      <c r="B96" s="64" t="s">
        <v>104</v>
      </c>
      <c r="C96" s="70">
        <f t="shared" si="24"/>
        <v>4.8</v>
      </c>
      <c r="D96" s="70">
        <f>D80+D35+D26+D41</f>
        <v>4.8</v>
      </c>
      <c r="E96" s="114">
        <f>E80+E35+E26+E41</f>
        <v>-13.292000000000002</v>
      </c>
      <c r="F96" s="70">
        <f>F80+F35+F26+F41</f>
        <v>0</v>
      </c>
      <c r="K96" s="60"/>
    </row>
    <row r="97" spans="1:11" ht="31.5" x14ac:dyDescent="0.25">
      <c r="A97" s="72"/>
      <c r="B97" s="64" t="s">
        <v>70</v>
      </c>
      <c r="C97" s="70">
        <f t="shared" si="24"/>
        <v>0</v>
      </c>
      <c r="D97" s="70">
        <f>D62</f>
        <v>0</v>
      </c>
      <c r="E97" s="70">
        <f>E62</f>
        <v>-2.2999999999999998</v>
      </c>
      <c r="F97" s="70">
        <f>F62</f>
        <v>0</v>
      </c>
      <c r="K97" s="60"/>
    </row>
    <row r="98" spans="1:11" ht="31.5" x14ac:dyDescent="0.25">
      <c r="A98" s="72"/>
      <c r="B98" s="64" t="s">
        <v>71</v>
      </c>
      <c r="C98" s="70">
        <f t="shared" si="24"/>
        <v>305</v>
      </c>
      <c r="D98" s="70">
        <f>D20</f>
        <v>0</v>
      </c>
      <c r="E98" s="70">
        <f>E20</f>
        <v>0</v>
      </c>
      <c r="F98" s="70">
        <f>F20</f>
        <v>305</v>
      </c>
      <c r="K98" s="60"/>
    </row>
    <row r="99" spans="1:11" ht="15.75" x14ac:dyDescent="0.25">
      <c r="A99" s="72"/>
      <c r="B99" s="76" t="s">
        <v>43</v>
      </c>
      <c r="C99" s="70">
        <f t="shared" si="24"/>
        <v>4.1000000000000005</v>
      </c>
      <c r="D99" s="175">
        <f>D63</f>
        <v>10.050000000000001</v>
      </c>
      <c r="E99" s="70">
        <f>E63</f>
        <v>-0.1</v>
      </c>
      <c r="F99" s="175">
        <f>F63</f>
        <v>-5.95</v>
      </c>
      <c r="K99" s="60"/>
    </row>
    <row r="100" spans="1:11" ht="32.25" customHeight="1" x14ac:dyDescent="0.25">
      <c r="A100" s="140"/>
      <c r="B100" s="165" t="s">
        <v>106</v>
      </c>
      <c r="C100" s="70">
        <f t="shared" si="24"/>
        <v>0</v>
      </c>
      <c r="D100" s="114">
        <f>D71</f>
        <v>-3.4580000000000002</v>
      </c>
      <c r="E100" s="114">
        <f t="shared" ref="E100:F100" si="25">E71</f>
        <v>-4.5170000000000003</v>
      </c>
      <c r="F100" s="114">
        <f t="shared" si="25"/>
        <v>3.4580000000000002</v>
      </c>
      <c r="K100" s="60"/>
    </row>
    <row r="101" spans="1:11" ht="48" customHeight="1" x14ac:dyDescent="0.25">
      <c r="A101" s="140"/>
      <c r="B101" s="64" t="s">
        <v>176</v>
      </c>
      <c r="C101" s="70">
        <f t="shared" si="24"/>
        <v>-36.700000000000003</v>
      </c>
      <c r="D101" s="140"/>
      <c r="E101" s="140"/>
      <c r="F101" s="153">
        <v>-36.700000000000003</v>
      </c>
      <c r="K101" s="60"/>
    </row>
    <row r="102" spans="1:11" ht="31.5" x14ac:dyDescent="0.25">
      <c r="A102" s="140"/>
      <c r="B102" s="169" t="s">
        <v>178</v>
      </c>
      <c r="C102" s="70">
        <f t="shared" si="24"/>
        <v>36.700000000000003</v>
      </c>
      <c r="D102" s="140"/>
      <c r="E102" s="140"/>
      <c r="F102" s="153">
        <v>36.700000000000003</v>
      </c>
      <c r="K102" s="133"/>
    </row>
    <row r="103" spans="1:11" x14ac:dyDescent="0.2">
      <c r="B103" s="115"/>
      <c r="C103" s="115"/>
      <c r="D103" s="115"/>
      <c r="E103" s="115"/>
      <c r="K103" s="130"/>
    </row>
    <row r="104" spans="1:11" x14ac:dyDescent="0.2">
      <c r="K104" s="130"/>
    </row>
    <row r="105" spans="1:11" x14ac:dyDescent="0.2">
      <c r="K105" s="60"/>
    </row>
    <row r="106" spans="1:11" x14ac:dyDescent="0.2">
      <c r="K106" s="60"/>
    </row>
    <row r="107" spans="1:11" x14ac:dyDescent="0.2">
      <c r="K107" s="60"/>
    </row>
    <row r="108" spans="1:11" x14ac:dyDescent="0.2">
      <c r="K108" s="60"/>
    </row>
    <row r="109" spans="1:11" x14ac:dyDescent="0.2">
      <c r="K109" s="60"/>
    </row>
    <row r="110" spans="1:11" x14ac:dyDescent="0.2">
      <c r="K110" s="60"/>
    </row>
    <row r="111" spans="1:11" x14ac:dyDescent="0.2">
      <c r="K111" s="60"/>
    </row>
    <row r="112" spans="1:11" x14ac:dyDescent="0.2">
      <c r="K112" s="60"/>
    </row>
    <row r="113" spans="11:11" x14ac:dyDescent="0.2">
      <c r="K113" s="60"/>
    </row>
    <row r="114" spans="11:11" x14ac:dyDescent="0.2">
      <c r="K114" s="60"/>
    </row>
    <row r="115" spans="11:11" x14ac:dyDescent="0.2">
      <c r="K115" s="60"/>
    </row>
    <row r="116" spans="11:11" x14ac:dyDescent="0.2">
      <c r="K116" s="60"/>
    </row>
    <row r="117" spans="11:11" x14ac:dyDescent="0.2">
      <c r="K117" s="60"/>
    </row>
    <row r="118" spans="11:11" x14ac:dyDescent="0.2">
      <c r="K118" s="60"/>
    </row>
    <row r="119" spans="11:11" x14ac:dyDescent="0.2">
      <c r="K119" s="60"/>
    </row>
    <row r="120" spans="11:11" x14ac:dyDescent="0.2">
      <c r="K120" s="60"/>
    </row>
    <row r="121" spans="11:11" ht="18" customHeight="1" x14ac:dyDescent="0.2">
      <c r="K121" s="60"/>
    </row>
    <row r="122" spans="11:11" x14ac:dyDescent="0.2">
      <c r="K122" s="60"/>
    </row>
    <row r="123" spans="11:11" x14ac:dyDescent="0.2">
      <c r="K123" s="60"/>
    </row>
    <row r="124" spans="11:11" x14ac:dyDescent="0.2">
      <c r="K124" s="60"/>
    </row>
    <row r="125" spans="11:11" x14ac:dyDescent="0.2">
      <c r="K125" s="60"/>
    </row>
    <row r="126" spans="11:11" x14ac:dyDescent="0.2">
      <c r="K126" s="60"/>
    </row>
    <row r="127" spans="11:11" x14ac:dyDescent="0.2">
      <c r="K127" s="60"/>
    </row>
    <row r="128" spans="11:11" x14ac:dyDescent="0.2">
      <c r="K128" s="60"/>
    </row>
    <row r="129" spans="10:11" x14ac:dyDescent="0.2">
      <c r="K129" s="60"/>
    </row>
    <row r="130" spans="10:11" x14ac:dyDescent="0.2">
      <c r="K130" s="60"/>
    </row>
    <row r="131" spans="10:11" x14ac:dyDescent="0.2">
      <c r="K131" s="60"/>
    </row>
    <row r="132" spans="10:11" x14ac:dyDescent="0.2">
      <c r="K132" s="60"/>
    </row>
    <row r="133" spans="10:11" x14ac:dyDescent="0.2">
      <c r="K133" s="60"/>
    </row>
    <row r="134" spans="10:11" x14ac:dyDescent="0.2">
      <c r="K134" s="60"/>
    </row>
    <row r="135" spans="10:11" ht="19.5" customHeight="1" x14ac:dyDescent="0.2">
      <c r="K135" s="60"/>
    </row>
    <row r="136" spans="10:11" x14ac:dyDescent="0.2">
      <c r="K136" s="60"/>
    </row>
    <row r="137" spans="10:11" x14ac:dyDescent="0.2">
      <c r="K137" s="60"/>
    </row>
    <row r="138" spans="10:11" ht="30.6" customHeight="1" x14ac:dyDescent="0.2">
      <c r="K138" s="60"/>
    </row>
    <row r="139" spans="10:11" x14ac:dyDescent="0.2">
      <c r="K139" s="60"/>
    </row>
    <row r="140" spans="10:11" x14ac:dyDescent="0.2">
      <c r="J140" s="132"/>
      <c r="K140" s="60"/>
    </row>
    <row r="141" spans="10:11" ht="15.75" x14ac:dyDescent="0.25">
      <c r="J141" s="134"/>
      <c r="K141" s="60"/>
    </row>
    <row r="142" spans="10:11" ht="15.75" x14ac:dyDescent="0.25">
      <c r="J142" s="134"/>
      <c r="K142" s="60"/>
    </row>
    <row r="143" spans="10:11" x14ac:dyDescent="0.2">
      <c r="K143" s="60"/>
    </row>
    <row r="144" spans="10:11" x14ac:dyDescent="0.2">
      <c r="K144" s="60"/>
    </row>
    <row r="145" spans="10:11" x14ac:dyDescent="0.2">
      <c r="K145" s="60"/>
    </row>
    <row r="146" spans="10:11" x14ac:dyDescent="0.2">
      <c r="K146" s="60"/>
    </row>
    <row r="147" spans="10:11" x14ac:dyDescent="0.2">
      <c r="K147" s="60"/>
    </row>
    <row r="148" spans="10:11" x14ac:dyDescent="0.2">
      <c r="K148" s="60"/>
    </row>
    <row r="149" spans="10:11" x14ac:dyDescent="0.2">
      <c r="K149" s="60"/>
    </row>
    <row r="150" spans="10:11" x14ac:dyDescent="0.2">
      <c r="K150" s="60"/>
    </row>
    <row r="151" spans="10:11" x14ac:dyDescent="0.2">
      <c r="J151" s="60"/>
      <c r="K151" s="60"/>
    </row>
    <row r="152" spans="10:11" x14ac:dyDescent="0.2">
      <c r="J152" s="60"/>
      <c r="K152" s="60"/>
    </row>
    <row r="153" spans="10:11" x14ac:dyDescent="0.2">
      <c r="J153" s="60"/>
      <c r="K153" s="60"/>
    </row>
    <row r="154" spans="10:11" x14ac:dyDescent="0.2">
      <c r="J154" s="60"/>
      <c r="K154" s="60"/>
    </row>
    <row r="155" spans="10:11" x14ac:dyDescent="0.2">
      <c r="J155" s="60"/>
      <c r="K155" s="60"/>
    </row>
    <row r="170" ht="15" customHeight="1" x14ac:dyDescent="0.2"/>
    <row r="175" ht="30" customHeight="1" x14ac:dyDescent="0.2"/>
    <row r="176" ht="16.149999999999999" customHeight="1" x14ac:dyDescent="0.2"/>
    <row r="177" ht="15.6" customHeight="1" x14ac:dyDescent="0.2"/>
    <row r="183" ht="15" customHeight="1" x14ac:dyDescent="0.2"/>
    <row r="184" ht="15" customHeight="1" x14ac:dyDescent="0.2"/>
    <row r="185" ht="13.9" customHeight="1" x14ac:dyDescent="0.2"/>
    <row r="186" ht="13.15" customHeight="1" x14ac:dyDescent="0.2"/>
    <row r="187" ht="27" customHeight="1" x14ac:dyDescent="0.2"/>
    <row r="188" ht="14.45" customHeight="1" x14ac:dyDescent="0.2"/>
    <row r="189" ht="16.149999999999999" customHeight="1" x14ac:dyDescent="0.2"/>
    <row r="190" ht="13.5" customHeight="1" x14ac:dyDescent="0.2"/>
    <row r="191" ht="13.9" customHeight="1" x14ac:dyDescent="0.2"/>
    <row r="192" ht="13.9" customHeight="1" x14ac:dyDescent="0.2"/>
    <row r="193" spans="11:11" ht="15" customHeight="1" x14ac:dyDescent="0.2"/>
    <row r="194" spans="11:11" ht="15.6" customHeight="1" x14ac:dyDescent="0.2"/>
    <row r="195" spans="11:11" x14ac:dyDescent="0.2">
      <c r="K195" s="60"/>
    </row>
    <row r="196" spans="11:11" x14ac:dyDescent="0.2">
      <c r="K196" s="60"/>
    </row>
    <row r="197" spans="11:11" ht="14.45" customHeight="1" x14ac:dyDescent="0.2">
      <c r="K197" s="60"/>
    </row>
    <row r="198" spans="11:11" x14ac:dyDescent="0.2">
      <c r="K198" s="60"/>
    </row>
  </sheetData>
  <mergeCells count="8">
    <mergeCell ref="A5:F5"/>
    <mergeCell ref="A9:A13"/>
    <mergeCell ref="B9:B13"/>
    <mergeCell ref="C9:C13"/>
    <mergeCell ref="D10:E10"/>
    <mergeCell ref="F10:F13"/>
    <mergeCell ref="D11:D13"/>
    <mergeCell ref="E11:E13"/>
  </mergeCells>
  <pageMargins left="0.23622047244094491" right="0.23622047244094491" top="0.74803149606299213" bottom="0.35433070866141736"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1 priedas</vt:lpstr>
      <vt:lpstr>2 priedas</vt:lpstr>
      <vt:lpstr>3 priedas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BiudzSk</dc:creator>
  <cp:lastModifiedBy>user</cp:lastModifiedBy>
  <cp:lastPrinted>2017-12-22T08:51:37Z</cp:lastPrinted>
  <dcterms:created xsi:type="dcterms:W3CDTF">2006-11-21T07:32:28Z</dcterms:created>
  <dcterms:modified xsi:type="dcterms:W3CDTF">2017-12-22T08:53:18Z</dcterms:modified>
</cp:coreProperties>
</file>