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8800" windowHeight="15090" activeTab="1"/>
  </bookViews>
  <sheets>
    <sheet name="1 priedas" sheetId="39" r:id="rId1"/>
    <sheet name="2 priedas" sheetId="41" r:id="rId2"/>
  </sheets>
  <calcPr calcId="162913"/>
  <fileRecoveryPr autoRecover="0"/>
</workbook>
</file>

<file path=xl/calcChain.xml><?xml version="1.0" encoding="utf-8"?>
<calcChain xmlns="http://schemas.openxmlformats.org/spreadsheetml/2006/main">
  <c r="E29" i="41" l="1"/>
  <c r="F29" i="41"/>
  <c r="D29" i="41"/>
  <c r="C30" i="41"/>
  <c r="C29" i="41" l="1"/>
  <c r="C14" i="39"/>
  <c r="E25" i="41" l="1"/>
  <c r="F25" i="41"/>
  <c r="D25" i="41"/>
  <c r="E42" i="41"/>
  <c r="F42" i="41"/>
  <c r="D42" i="41"/>
  <c r="C43" i="41" l="1"/>
  <c r="C44" i="41"/>
  <c r="E24" i="41" l="1"/>
  <c r="F24" i="41"/>
  <c r="D24" i="41"/>
  <c r="C28" i="41"/>
  <c r="E72" i="41" l="1"/>
  <c r="F72" i="41"/>
  <c r="D72" i="41"/>
  <c r="C26" i="41" l="1"/>
  <c r="C27" i="41"/>
  <c r="E19" i="41" l="1"/>
  <c r="F19" i="41"/>
  <c r="D19" i="41"/>
  <c r="E40" i="41" l="1"/>
  <c r="F40" i="41"/>
  <c r="F71" i="41" s="1"/>
  <c r="D40" i="41"/>
  <c r="E37" i="41"/>
  <c r="F37" i="41"/>
  <c r="D37" i="41"/>
  <c r="E34" i="41"/>
  <c r="E33" i="41" s="1"/>
  <c r="F34" i="41"/>
  <c r="F33" i="41" s="1"/>
  <c r="D34" i="41"/>
  <c r="D33" i="41" s="1"/>
  <c r="C35" i="41"/>
  <c r="C42" i="41"/>
  <c r="C45" i="41"/>
  <c r="C46" i="41"/>
  <c r="C47" i="41"/>
  <c r="C48" i="41"/>
  <c r="C49" i="41"/>
  <c r="C50" i="41"/>
  <c r="C51" i="41"/>
  <c r="C52" i="41"/>
  <c r="C53" i="41"/>
  <c r="C54" i="41"/>
  <c r="C55" i="41"/>
  <c r="C56" i="41"/>
  <c r="C57" i="41"/>
  <c r="C58" i="41"/>
  <c r="C59" i="41"/>
  <c r="D71" i="41" l="1"/>
  <c r="E71" i="41"/>
  <c r="C40" i="41"/>
  <c r="C33" i="41"/>
  <c r="C34" i="41"/>
  <c r="E60" i="41" l="1"/>
  <c r="E36" i="41" s="1"/>
  <c r="F60" i="41"/>
  <c r="F36" i="41" s="1"/>
  <c r="D60" i="41"/>
  <c r="D36" i="41" s="1"/>
  <c r="F66" i="41"/>
  <c r="F65" i="41" s="1"/>
  <c r="C67" i="41"/>
  <c r="E21" i="41"/>
  <c r="F21" i="41"/>
  <c r="D21" i="41"/>
  <c r="C23" i="41" l="1"/>
  <c r="E16" i="41"/>
  <c r="F16" i="41"/>
  <c r="D16" i="41"/>
  <c r="C17" i="41"/>
  <c r="E31" i="41"/>
  <c r="F31" i="41"/>
  <c r="D31" i="41"/>
  <c r="C16" i="41" l="1"/>
  <c r="C61" i="41"/>
  <c r="C71" i="41"/>
  <c r="E66" i="41"/>
  <c r="E65" i="41" s="1"/>
  <c r="D66" i="41"/>
  <c r="C64" i="41"/>
  <c r="F63" i="41"/>
  <c r="F62" i="41" s="1"/>
  <c r="E63" i="41"/>
  <c r="E62" i="41" s="1"/>
  <c r="D63" i="41"/>
  <c r="D62" i="41" s="1"/>
  <c r="C41" i="41"/>
  <c r="C39" i="41"/>
  <c r="C38" i="41"/>
  <c r="C32" i="41"/>
  <c r="C31" i="41"/>
  <c r="C25" i="41"/>
  <c r="C22" i="41"/>
  <c r="C20" i="41"/>
  <c r="F18" i="41"/>
  <c r="F70" i="41" s="1"/>
  <c r="E18" i="41"/>
  <c r="E70" i="41" s="1"/>
  <c r="E15" i="41" l="1"/>
  <c r="E68" i="41" s="1"/>
  <c r="F15" i="41"/>
  <c r="F68" i="41" s="1"/>
  <c r="C66" i="41"/>
  <c r="D65" i="41"/>
  <c r="C60" i="41"/>
  <c r="C19" i="41"/>
  <c r="C63" i="41"/>
  <c r="C62" i="41"/>
  <c r="C21" i="41"/>
  <c r="D18" i="41"/>
  <c r="C24" i="41"/>
  <c r="C72" i="41"/>
  <c r="C37" i="41"/>
  <c r="D70" i="41" l="1"/>
  <c r="C70" i="41" s="1"/>
  <c r="D15" i="41"/>
  <c r="D68" i="41" s="1"/>
  <c r="C18" i="41"/>
  <c r="C65" i="41"/>
  <c r="C36" i="41"/>
  <c r="C15" i="41" l="1"/>
  <c r="C68" i="41"/>
</calcChain>
</file>

<file path=xl/sharedStrings.xml><?xml version="1.0" encoding="utf-8"?>
<sst xmlns="http://schemas.openxmlformats.org/spreadsheetml/2006/main" count="138" uniqueCount="123">
  <si>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</si>
  <si>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</si>
  <si>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</si>
  <si>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</si>
  <si>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</si>
  <si>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</si>
  <si>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</si>
  <si>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</si>
  <si>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Asignavimų valdytojų, programų, išlaidų pavadinimas</t>
  </si>
  <si>
    <t>Švietimo programa (Nr. 08)</t>
  </si>
  <si>
    <t>1</t>
  </si>
  <si>
    <t>Pajamų pavadinimas</t>
  </si>
  <si>
    <t>Savivaldybės administracijos direktorius</t>
  </si>
  <si>
    <t xml:space="preserve">                                                                       2 priedas</t>
  </si>
  <si>
    <t>iš jų:</t>
  </si>
  <si>
    <t xml:space="preserve">                  2017 metų Kretingos rajono savivaldybės biudžeto asignavimų </t>
  </si>
  <si>
    <t xml:space="preserve">            2017 metų Kretingos rajono savivaldybės biudžeto pajamų</t>
  </si>
  <si>
    <t>Seniūnijų programa (Nr. 02)</t>
  </si>
  <si>
    <t>1.1</t>
  </si>
  <si>
    <t>1.1.1</t>
  </si>
  <si>
    <t>1.3</t>
  </si>
  <si>
    <t>1.3.1</t>
  </si>
  <si>
    <t>Iš viso pajamų:</t>
  </si>
  <si>
    <t xml:space="preserve">                                                                Kretingos rajono savivaldybės tarybos</t>
  </si>
  <si>
    <t>3</t>
  </si>
  <si>
    <t>1.4</t>
  </si>
  <si>
    <t>Seniūnijų  veiklos išlaidos savarankiškoms funkcijoms vykdyti, iš jų:</t>
  </si>
  <si>
    <t>Savarankiškoms funkcijoms vykdyti</t>
  </si>
  <si>
    <t xml:space="preserve">                                  pakeitimas  (padidinimas, - sumažinimas)</t>
  </si>
  <si>
    <t>Jurgio Pabrėžos universitetinė gimnazija</t>
  </si>
  <si>
    <t>Vydmantų seniūnija</t>
  </si>
  <si>
    <t>Gyventojų pajamų mokestis</t>
  </si>
  <si>
    <t xml:space="preserve">                           pakeitimas (padidinimas, - sumažinimas)</t>
  </si>
  <si>
    <t>2</t>
  </si>
  <si>
    <t>3.1</t>
  </si>
  <si>
    <t>1.5</t>
  </si>
  <si>
    <t>2.1</t>
  </si>
  <si>
    <t>2.1.1</t>
  </si>
  <si>
    <t>4.1</t>
  </si>
  <si>
    <t>5.1</t>
  </si>
  <si>
    <t>3.2</t>
  </si>
  <si>
    <t>5</t>
  </si>
  <si>
    <t>3.3</t>
  </si>
  <si>
    <t>Kultūros programa (Nr. 07)</t>
  </si>
  <si>
    <t>4</t>
  </si>
  <si>
    <t>4.1.1</t>
  </si>
  <si>
    <t>Lopšelis-darželis „Ąžuoliukas“</t>
  </si>
  <si>
    <t>Lopšelis-darželis „Eglutė“</t>
  </si>
  <si>
    <t>Speciali tikslinė dotacija mokinio krepšeliui</t>
  </si>
  <si>
    <t>5.1.1</t>
  </si>
  <si>
    <t>Informacinių technologijų programa (Nr.11)</t>
  </si>
  <si>
    <t xml:space="preserve">Savarankiškoms funkcijoms vykdyti </t>
  </si>
  <si>
    <t>Savarankiškoms funkcijoms vykdyti (Bažnyčių rėmimo programa)</t>
  </si>
  <si>
    <t>Kretingos rajono kultūros centras</t>
  </si>
  <si>
    <t>Bendroji programa (Nr. 01)</t>
  </si>
  <si>
    <t>Administracijos veiklos išlaidos</t>
  </si>
  <si>
    <t>Savarankiškoms funkcijoms vykdyti (Lietuvos valstybės atkūrimo 100-mečio minėjimo rajone programa)</t>
  </si>
  <si>
    <t>Kretingos muziejus</t>
  </si>
  <si>
    <t>Įstaigos pajamos, skirtos veiklos išlaidoms</t>
  </si>
  <si>
    <t>Lopšelis-darželis „Pasagėlė“</t>
  </si>
  <si>
    <t>Speciali tikslinė dotacija mokinio krepšeliui finansuoti (brandos egzaminų vykdymui, vertinimui, administravimui) , iš jų:</t>
  </si>
  <si>
    <t>Salantų gimnazija</t>
  </si>
  <si>
    <t>Vydmantų gimnazija</t>
  </si>
  <si>
    <t>Kūlupėnų Motiejaus Valančiaus pagrindinė mokykla</t>
  </si>
  <si>
    <t>Kretingos mokykla-darželis "Žibutė"</t>
  </si>
  <si>
    <t>Kretingos lopšelis-darželis "Pasaka"</t>
  </si>
  <si>
    <t>Kretingos lopšelis-darželis "Ąžuoliukas"</t>
  </si>
  <si>
    <t>Kretingos lopšelis-darželis "Žilvitis"</t>
  </si>
  <si>
    <t>Vydmantų lopšelis-darželis "Pasagėlė"</t>
  </si>
  <si>
    <t>Kretingos meno mokykla</t>
  </si>
  <si>
    <t>Ekonomikos ir biudžeto skyrius (asignavimų valdytojas-Savivaldybės administracijos direktorius)</t>
  </si>
  <si>
    <t>Speciali tikslinė dotacija mokinio krepšeliui finansuoti (brandos egzaminų vykdymui, vertinimui, administravimui)</t>
  </si>
  <si>
    <t>Speciali tikslinė dotacija mokinio krepšeliui finansuoti, iš jos:</t>
  </si>
  <si>
    <t>Savarankiškoms funkcijoms vykdyti, iš jų:</t>
  </si>
  <si>
    <t>1.2</t>
  </si>
  <si>
    <t>1.2.1</t>
  </si>
  <si>
    <t>1.2.1.1</t>
  </si>
  <si>
    <t>1.3.2</t>
  </si>
  <si>
    <t>1.4.1</t>
  </si>
  <si>
    <t>1.4.1.1</t>
  </si>
  <si>
    <t>1.4.1.2</t>
  </si>
  <si>
    <t>VšĮ Kretingos technologijos ir verslo mokykla</t>
  </si>
  <si>
    <t>VšĮ Pranciškonų gimnazija</t>
  </si>
  <si>
    <t>Speciali tikslinė dotacija mokinio krepšeliui finansuoti (brandos egzaminų vykdymui, vertinimui, administravimui), iš jų:</t>
  </si>
  <si>
    <t>1.5.1.</t>
  </si>
  <si>
    <t>3.1.1</t>
  </si>
  <si>
    <t>3.1.2</t>
  </si>
  <si>
    <t>3.2.1</t>
  </si>
  <si>
    <t>3.3.1</t>
  </si>
  <si>
    <t>3.3.2</t>
  </si>
  <si>
    <t>3.4</t>
  </si>
  <si>
    <t>3.4.1</t>
  </si>
  <si>
    <t>Įstaigos pajamos, skirtos veiklos išlaidoms, iš jų:</t>
  </si>
  <si>
    <t>1.4.2</t>
  </si>
  <si>
    <t>Darbėnų gimanzija</t>
  </si>
  <si>
    <t>Grūšlaukės mokykla-daugiafunkcis centras</t>
  </si>
  <si>
    <t>Kretingos M.Tiškevičiūtės mokykla</t>
  </si>
  <si>
    <t>Kretingos raj. lopšelis-darželis "Eglutė"</t>
  </si>
  <si>
    <t>Kretingos rajono švietimo centras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</si>
  <si>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</si>
  <si>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</si>
  <si>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</si>
  <si>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</si>
  <si>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</si>
  <si>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</si>
  <si>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</si>
  <si>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</si>
  <si>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</si>
  <si>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</si>
  <si>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</si>
  <si>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</si>
  <si>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</si>
  <si>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</si>
  <si>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</si>
  <si>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M. Daujoto pagrindinė mokykla</t>
  </si>
  <si>
    <t>S. Daukanto progimnazija</t>
  </si>
  <si>
    <t>(Eurais)</t>
  </si>
  <si>
    <t>1.6</t>
  </si>
  <si>
    <t>1.6.1.</t>
  </si>
  <si>
    <t>Kūno kultūros ir sporto programa (Nr. 10)</t>
  </si>
  <si>
    <t xml:space="preserve">                                                                1 priedas</t>
  </si>
  <si>
    <t xml:space="preserve">                                                                2017 m. rugpjūčio 31 d. sprendimo Nr. T2-228</t>
  </si>
  <si>
    <t xml:space="preserve">                                                                       2017 m. rugpjūčio 31 d. sprendimo Nr. T2-228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</si>
</sst>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rgb="FF00B050"/>
      <name val="Arial"/>
      <family val="2"/>
      <charset val="186"/>
    </font>
    <font>
      <i/>
      <sz val="12"/>
      <name val="Times New Roman"/>
      <family val="1"/>
      <charset val="186"/>
    </font>
    <font>
      <i/>
      <sz val="10"/>
      <name val="Arial"/>
      <family val="2"/>
      <charset val="186"/>
    </font>
    <font>
      <sz val="10"/>
      <color rgb="FF7030A0"/>
      <name val="Arial"/>
      <family val="2"/>
      <charset val="186"/>
    </font>
    <font>
      <i/>
      <sz val="1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61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5" fillId="0" borderId="0" xfId="0" applyFont="1"/>
    <xf numFmtId="0" fontId="12" fillId="0" borderId="0" xfId="0" applyFont="1"/>
    <xf numFmtId="0" fontId="9" fillId="0" borderId="0" xfId="0" applyFont="1"/>
    <xf numFmtId="0" fontId="4" fillId="0" borderId="0" xfId="0" applyFont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0" fontId="0" fillId="0" borderId="0" xfId="0" applyBorder="1"/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wrapText="1"/>
    </xf>
    <xf numFmtId="49" fontId="11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12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8" fillId="2" borderId="0" xfId="0" applyFont="1" applyFill="1" applyBorder="1" applyAlignment="1">
      <alignment wrapText="1"/>
    </xf>
    <xf numFmtId="164" fontId="13" fillId="0" borderId="0" xfId="0" applyNumberFormat="1" applyFont="1" applyBorder="1" applyAlignment="1">
      <alignment horizontal="center" vertical="center" wrapText="1"/>
    </xf>
    <xf numFmtId="0" fontId="8" fillId="2" borderId="0" xfId="0" applyFont="1" applyFill="1" applyBorder="1"/>
    <xf numFmtId="0" fontId="8" fillId="0" borderId="0" xfId="0" applyNumberFormat="1" applyFont="1" applyBorder="1" applyAlignment="1">
      <alignment wrapText="1"/>
    </xf>
    <xf numFmtId="0" fontId="5" fillId="0" borderId="0" xfId="0" applyFont="1" applyBorder="1"/>
    <xf numFmtId="0" fontId="1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8" fillId="0" borderId="0" xfId="1" applyFont="1" applyBorder="1"/>
    <xf numFmtId="0" fontId="12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9" fillId="0" borderId="0" xfId="0" applyNumberFormat="1" applyFont="1" applyBorder="1" applyAlignment="1">
      <alignment wrapText="1"/>
    </xf>
    <xf numFmtId="0" fontId="12" fillId="0" borderId="0" xfId="0" applyNumberFormat="1" applyFont="1" applyBorder="1" applyAlignment="1">
      <alignment wrapText="1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/>
    <xf numFmtId="0" fontId="8" fillId="0" borderId="0" xfId="0" applyFont="1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9" fillId="0" borderId="0" xfId="0" applyFont="1" applyAlignment="1">
      <alignment horizontal="center"/>
    </xf>
    <xf numFmtId="49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9" fillId="0" borderId="3" xfId="0" applyFont="1" applyBorder="1"/>
    <xf numFmtId="164" fontId="9" fillId="0" borderId="1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/>
    </xf>
    <xf numFmtId="0" fontId="1" fillId="3" borderId="0" xfId="0" applyFont="1" applyFill="1"/>
    <xf numFmtId="49" fontId="15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wrapText="1"/>
    </xf>
    <xf numFmtId="164" fontId="12" fillId="0" borderId="5" xfId="0" applyNumberFormat="1" applyFont="1" applyBorder="1" applyAlignment="1">
      <alignment horizontal="center"/>
    </xf>
    <xf numFmtId="164" fontId="1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wrapText="1"/>
    </xf>
    <xf numFmtId="49" fontId="1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2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0" fillId="0" borderId="7" xfId="0" applyBorder="1"/>
    <xf numFmtId="0" fontId="15" fillId="0" borderId="5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wrapText="1"/>
    </xf>
    <xf numFmtId="0" fontId="12" fillId="0" borderId="5" xfId="0" applyFont="1" applyBorder="1" applyAlignment="1">
      <alignment wrapText="1"/>
    </xf>
    <xf numFmtId="164" fontId="12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wrapText="1"/>
    </xf>
    <xf numFmtId="0" fontId="13" fillId="3" borderId="0" xfId="0" applyFont="1" applyFill="1"/>
    <xf numFmtId="0" fontId="9" fillId="0" borderId="7" xfId="0" applyFont="1" applyBorder="1" applyAlignment="1">
      <alignment wrapText="1"/>
    </xf>
    <xf numFmtId="164" fontId="9" fillId="3" borderId="1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/>
    </xf>
    <xf numFmtId="2" fontId="9" fillId="3" borderId="1" xfId="0" applyNumberFormat="1" applyFont="1" applyFill="1" applyBorder="1" applyAlignment="1">
      <alignment horizontal="center" wrapText="1"/>
    </xf>
    <xf numFmtId="2" fontId="12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wrapText="1"/>
    </xf>
    <xf numFmtId="0" fontId="15" fillId="2" borderId="5" xfId="0" applyFont="1" applyFill="1" applyBorder="1" applyAlignment="1">
      <alignment wrapText="1"/>
    </xf>
    <xf numFmtId="0" fontId="15" fillId="0" borderId="5" xfId="0" applyNumberFormat="1" applyFont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16" fillId="0" borderId="0" xfId="0" applyFont="1"/>
    <xf numFmtId="0" fontId="9" fillId="0" borderId="4" xfId="0" applyFont="1" applyBorder="1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2" fontId="0" fillId="0" borderId="0" xfId="0" applyNumberFormat="1"/>
    <xf numFmtId="0" fontId="13" fillId="3" borderId="0" xfId="0" applyFont="1" applyFill="1" applyAlignment="1">
      <alignment horizontal="right"/>
    </xf>
    <xf numFmtId="2" fontId="13" fillId="0" borderId="0" xfId="0" applyNumberFormat="1" applyFont="1"/>
    <xf numFmtId="2" fontId="12" fillId="0" borderId="1" xfId="0" applyNumberFormat="1" applyFont="1" applyBorder="1" applyAlignment="1">
      <alignment horizontal="center" wrapText="1"/>
    </xf>
    <xf numFmtId="0" fontId="9" fillId="0" borderId="2" xfId="0" applyFont="1" applyBorder="1" applyAlignment="1"/>
    <xf numFmtId="0" fontId="17" fillId="3" borderId="0" xfId="0" applyFont="1" applyFill="1"/>
    <xf numFmtId="0" fontId="17" fillId="0" borderId="0" xfId="0" applyFont="1"/>
    <xf numFmtId="164" fontId="12" fillId="0" borderId="3" xfId="0" applyNumberFormat="1" applyFont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2" fontId="12" fillId="0" borderId="5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164" fontId="15" fillId="0" borderId="1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wrapText="1"/>
    </xf>
    <xf numFmtId="0" fontId="15" fillId="0" borderId="5" xfId="0" applyFont="1" applyBorder="1" applyAlignment="1">
      <alignment wrapText="1"/>
    </xf>
    <xf numFmtId="49" fontId="18" fillId="0" borderId="1" xfId="0" applyNumberFormat="1" applyFont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164" fontId="15" fillId="3" borderId="1" xfId="0" applyNumberFormat="1" applyFont="1" applyFill="1" applyBorder="1" applyAlignment="1">
      <alignment horizontal="center" wrapText="1"/>
    </xf>
    <xf numFmtId="164" fontId="19" fillId="0" borderId="1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1"/>
  <sheetViews>
    <sheetView zoomScale="110" zoomScaleNormal="110" workbookViewId="0">
      <selection activeCell="B2" sqref="B2"/>
    </sheetView>
  </sheetViews>
  <sheetFormatPr defaultRowHeight="12.75" x14ac:dyDescent="0.2"/>
  <cols>
    <col min="1" max="1" width="6" customWidth="1"/>
    <col min="2" max="2" width="73" customWidth="1"/>
    <col min="3" max="3" width="12.85546875" customWidth="1"/>
    <col min="4" max="4" width="8" customWidth="1"/>
    <col min="5" max="5" width="8.28515625" customWidth="1"/>
    <col min="6" max="6" width="7.28515625" customWidth="1"/>
    <col min="7" max="7" width="4.28515625" customWidth="1"/>
    <col min="8" max="8" width="5" customWidth="1"/>
  </cols>
  <sheetData>
    <row r="1" spans="1:12" ht="15.75" x14ac:dyDescent="0.25">
      <c r="A1" s="6"/>
      <c r="B1" s="6" t="s">
        <v>23</v>
      </c>
      <c r="C1" s="6"/>
    </row>
    <row r="2" spans="1:12" ht="15.75" x14ac:dyDescent="0.25">
      <c r="A2" s="6"/>
      <c r="B2" s="6" t="s">
        <v>121</v>
      </c>
      <c r="C2" s="6"/>
    </row>
    <row r="3" spans="1:12" ht="15.75" x14ac:dyDescent="0.25">
      <c r="A3" s="6"/>
      <c r="B3" s="6" t="s">
        <v>120</v>
      </c>
      <c r="C3" s="6"/>
    </row>
    <row r="4" spans="1:12" ht="15.75" x14ac:dyDescent="0.25">
      <c r="A4" s="6"/>
      <c r="B4" s="6"/>
      <c r="C4" s="6"/>
    </row>
    <row r="5" spans="1:12" ht="15.75" x14ac:dyDescent="0.25">
      <c r="A5" s="6"/>
      <c r="B5" s="5"/>
      <c r="C5" s="5"/>
      <c r="D5" s="3"/>
      <c r="E5" s="3"/>
      <c r="F5" s="1"/>
    </row>
    <row r="6" spans="1:12" ht="15.75" x14ac:dyDescent="0.25">
      <c r="A6" s="6"/>
      <c r="B6" s="5" t="s">
        <v>16</v>
      </c>
      <c r="C6" s="5"/>
      <c r="E6" s="2"/>
      <c r="F6" s="7"/>
    </row>
    <row r="7" spans="1:12" ht="15.75" x14ac:dyDescent="0.25">
      <c r="A7" s="6"/>
      <c r="B7" s="5" t="s">
        <v>32</v>
      </c>
      <c r="C7" s="5"/>
      <c r="D7" s="15"/>
      <c r="E7" s="15"/>
      <c r="F7" s="15"/>
    </row>
    <row r="8" spans="1:12" ht="15.75" x14ac:dyDescent="0.25">
      <c r="A8" s="6"/>
      <c r="B8" s="5"/>
      <c r="C8" s="5"/>
      <c r="D8" s="152"/>
      <c r="E8" s="153"/>
      <c r="F8" s="154"/>
    </row>
    <row r="9" spans="1:12" ht="12.75" customHeight="1" x14ac:dyDescent="0.25">
      <c r="A9" s="6"/>
      <c r="B9" s="5"/>
      <c r="C9" s="5"/>
      <c r="D9" s="154"/>
      <c r="E9" s="154"/>
      <c r="F9" s="154"/>
      <c r="G9" s="9"/>
      <c r="H9" s="9"/>
    </row>
    <row r="10" spans="1:12" ht="14.25" customHeight="1" x14ac:dyDescent="0.25">
      <c r="A10" s="14"/>
      <c r="B10" s="14"/>
      <c r="C10" s="61" t="s">
        <v>116</v>
      </c>
      <c r="D10" s="154"/>
      <c r="E10" s="154"/>
      <c r="F10" s="154"/>
      <c r="G10" s="9"/>
      <c r="H10" s="9"/>
    </row>
    <row r="11" spans="1:12" ht="31.5" x14ac:dyDescent="0.2">
      <c r="A11" s="62" t="s">
        <v>5</v>
      </c>
      <c r="B11" s="55" t="s">
        <v>11</v>
      </c>
      <c r="C11" s="55" t="s">
        <v>0</v>
      </c>
      <c r="D11" s="154"/>
      <c r="E11" s="154"/>
      <c r="F11" s="154"/>
      <c r="G11" s="9"/>
      <c r="H11" s="9"/>
    </row>
    <row r="12" spans="1:12" ht="14.25" customHeight="1" x14ac:dyDescent="0.2">
      <c r="A12" s="95" t="s">
        <v>10</v>
      </c>
      <c r="B12" s="96">
        <v>2</v>
      </c>
      <c r="C12" s="97">
        <v>3</v>
      </c>
      <c r="D12" s="16"/>
      <c r="E12" s="16"/>
      <c r="F12" s="16"/>
      <c r="G12" s="9"/>
      <c r="H12" s="9"/>
    </row>
    <row r="13" spans="1:12" ht="17.25" customHeight="1" x14ac:dyDescent="0.25">
      <c r="A13" s="83" t="s">
        <v>10</v>
      </c>
      <c r="B13" s="64" t="s">
        <v>31</v>
      </c>
      <c r="C13" s="130">
        <v>158795</v>
      </c>
      <c r="D13" s="16"/>
      <c r="E13" s="16"/>
      <c r="F13" s="23"/>
      <c r="G13" s="57"/>
      <c r="H13" s="9"/>
    </row>
    <row r="14" spans="1:12" ht="15.75" x14ac:dyDescent="0.25">
      <c r="A14" s="63"/>
      <c r="B14" s="93" t="s">
        <v>22</v>
      </c>
      <c r="C14" s="129">
        <f>C13</f>
        <v>158795</v>
      </c>
      <c r="D14" s="56"/>
      <c r="E14" s="23"/>
      <c r="F14" s="18"/>
      <c r="G14" s="57"/>
      <c r="H14" s="57"/>
      <c r="J14" s="56"/>
      <c r="L14" s="81"/>
    </row>
    <row r="15" spans="1:12" ht="15.75" x14ac:dyDescent="0.25">
      <c r="A15" s="6"/>
      <c r="B15" s="101"/>
      <c r="C15" s="6"/>
      <c r="D15" s="18"/>
      <c r="E15" s="23"/>
      <c r="F15" s="23"/>
      <c r="G15" s="9"/>
      <c r="H15" s="57"/>
      <c r="J15" s="56"/>
    </row>
    <row r="16" spans="1:12" ht="15.75" x14ac:dyDescent="0.25">
      <c r="A16" s="25"/>
      <c r="B16" s="37"/>
      <c r="C16" s="85"/>
      <c r="D16" s="23"/>
      <c r="E16" s="23"/>
      <c r="F16" s="18"/>
      <c r="G16" s="9"/>
      <c r="H16" s="9"/>
      <c r="J16" s="56"/>
    </row>
    <row r="17" spans="1:10" ht="15.75" x14ac:dyDescent="0.25">
      <c r="A17" s="25"/>
      <c r="B17" s="37"/>
      <c r="C17" s="85"/>
      <c r="D17" s="23"/>
      <c r="E17" s="18"/>
      <c r="F17" s="23"/>
      <c r="G17" s="9"/>
      <c r="H17" s="9"/>
      <c r="J17" s="56"/>
    </row>
    <row r="18" spans="1:10" ht="15.75" x14ac:dyDescent="0.2">
      <c r="A18" s="25"/>
      <c r="B18" s="27"/>
      <c r="C18" s="85"/>
      <c r="D18" s="18"/>
      <c r="E18" s="23"/>
      <c r="F18" s="18"/>
      <c r="G18" s="9"/>
      <c r="H18" s="9"/>
      <c r="J18" s="56"/>
    </row>
    <row r="19" spans="1:10" ht="32.25" customHeight="1" x14ac:dyDescent="0.25">
      <c r="A19" s="19"/>
      <c r="B19" s="24"/>
      <c r="C19" s="18"/>
      <c r="D19" s="23"/>
      <c r="E19" s="18"/>
      <c r="F19" s="18"/>
      <c r="G19" s="9"/>
      <c r="H19" s="9"/>
      <c r="J19" s="56"/>
    </row>
    <row r="20" spans="1:10" ht="18" customHeight="1" x14ac:dyDescent="0.2">
      <c r="A20" s="19"/>
      <c r="B20" s="29"/>
      <c r="C20" s="23"/>
      <c r="D20" s="18"/>
      <c r="E20" s="23"/>
      <c r="F20" s="18"/>
      <c r="G20" s="9"/>
      <c r="H20" s="9"/>
      <c r="J20" s="56"/>
    </row>
    <row r="21" spans="1:10" ht="15" x14ac:dyDescent="0.25">
      <c r="A21" s="19"/>
      <c r="B21" s="26"/>
      <c r="C21" s="18"/>
      <c r="D21" s="23"/>
      <c r="E21" s="18"/>
      <c r="F21" s="18"/>
      <c r="G21" s="9"/>
      <c r="H21" s="9"/>
      <c r="J21" s="56"/>
    </row>
    <row r="22" spans="1:10" ht="15.75" x14ac:dyDescent="0.2">
      <c r="A22" s="19"/>
      <c r="B22" s="22"/>
      <c r="C22" s="23"/>
      <c r="D22" s="18"/>
      <c r="E22" s="23"/>
      <c r="F22" s="23"/>
      <c r="G22" s="9"/>
      <c r="H22" s="9"/>
      <c r="J22" s="56"/>
    </row>
    <row r="23" spans="1:10" ht="14.25" x14ac:dyDescent="0.2">
      <c r="A23" s="19"/>
      <c r="B23" s="30"/>
      <c r="C23" s="23"/>
      <c r="D23" s="23"/>
      <c r="E23" s="23"/>
      <c r="F23" s="18"/>
      <c r="G23" s="31"/>
      <c r="H23" s="9"/>
      <c r="J23" s="56"/>
    </row>
    <row r="24" spans="1:10" ht="15" x14ac:dyDescent="0.25">
      <c r="A24" s="19"/>
      <c r="B24" s="24"/>
      <c r="C24" s="18"/>
      <c r="D24" s="34"/>
      <c r="E24" s="18"/>
      <c r="F24" s="23"/>
      <c r="G24" s="9"/>
      <c r="H24" s="32"/>
      <c r="J24" s="56"/>
    </row>
    <row r="25" spans="1:10" ht="14.25" x14ac:dyDescent="0.2">
      <c r="A25" s="19"/>
      <c r="B25" s="20"/>
      <c r="C25" s="23"/>
      <c r="D25" s="18"/>
      <c r="E25" s="23"/>
      <c r="F25" s="18"/>
      <c r="G25" s="9"/>
      <c r="H25" s="9"/>
      <c r="J25" s="56"/>
    </row>
    <row r="26" spans="1:10" ht="15" x14ac:dyDescent="0.25">
      <c r="A26" s="19"/>
      <c r="B26" s="26"/>
      <c r="C26" s="18"/>
      <c r="D26" s="23"/>
      <c r="E26" s="18"/>
      <c r="F26" s="18"/>
      <c r="G26" s="9"/>
      <c r="H26" s="9"/>
      <c r="J26" s="56"/>
    </row>
    <row r="27" spans="1:10" ht="18" customHeight="1" x14ac:dyDescent="0.2">
      <c r="A27" s="19"/>
      <c r="B27" s="20"/>
      <c r="C27" s="23"/>
      <c r="D27" s="18"/>
      <c r="E27" s="23"/>
      <c r="F27" s="23"/>
      <c r="G27" s="32"/>
      <c r="H27" s="9"/>
      <c r="J27" s="56"/>
    </row>
    <row r="28" spans="1:10" ht="15" x14ac:dyDescent="0.25">
      <c r="A28" s="19"/>
      <c r="B28" s="24"/>
      <c r="C28" s="18"/>
      <c r="D28" s="23"/>
      <c r="E28" s="23"/>
      <c r="F28" s="23"/>
      <c r="G28" s="9"/>
      <c r="H28" s="9"/>
      <c r="J28" s="56"/>
    </row>
    <row r="29" spans="1:10" ht="15" x14ac:dyDescent="0.2">
      <c r="A29" s="19"/>
      <c r="B29" s="33"/>
      <c r="C29" s="23"/>
      <c r="D29" s="23"/>
      <c r="E29" s="23"/>
      <c r="F29" s="23"/>
      <c r="G29" s="9"/>
      <c r="H29" s="9"/>
      <c r="J29" s="56"/>
    </row>
    <row r="30" spans="1:10" ht="14.25" x14ac:dyDescent="0.2">
      <c r="A30" s="19"/>
      <c r="B30" s="35"/>
      <c r="C30" s="34"/>
      <c r="D30" s="23"/>
      <c r="E30" s="23"/>
      <c r="F30" s="23"/>
      <c r="G30" s="9"/>
      <c r="H30" s="9"/>
      <c r="J30" s="56"/>
    </row>
    <row r="31" spans="1:10" ht="15" x14ac:dyDescent="0.25">
      <c r="A31" s="19"/>
      <c r="B31" s="24"/>
      <c r="C31" s="18"/>
      <c r="D31" s="23"/>
      <c r="E31" s="23"/>
      <c r="F31" s="23"/>
      <c r="G31" s="9"/>
      <c r="H31" s="9"/>
      <c r="J31" s="56"/>
    </row>
    <row r="32" spans="1:10" ht="15.75" x14ac:dyDescent="0.25">
      <c r="A32" s="19"/>
      <c r="B32" s="36"/>
      <c r="C32" s="23"/>
      <c r="D32" s="23"/>
      <c r="E32" s="23"/>
      <c r="F32" s="23"/>
      <c r="G32" s="9"/>
      <c r="H32" s="9"/>
      <c r="J32" s="56"/>
    </row>
    <row r="33" spans="1:8" ht="13.9" customHeight="1" x14ac:dyDescent="0.25">
      <c r="A33" s="19"/>
      <c r="B33" s="37"/>
      <c r="C33" s="18"/>
      <c r="D33" s="23"/>
      <c r="E33" s="23"/>
      <c r="F33" s="23"/>
      <c r="G33" s="9"/>
      <c r="H33" s="9"/>
    </row>
    <row r="34" spans="1:8" ht="15.75" x14ac:dyDescent="0.2">
      <c r="A34" s="19"/>
      <c r="B34" s="22"/>
      <c r="C34" s="23"/>
      <c r="D34" s="23"/>
      <c r="E34" s="23"/>
      <c r="F34" s="23"/>
      <c r="G34" s="9"/>
      <c r="H34" s="9"/>
    </row>
    <row r="35" spans="1:8" ht="15.75" x14ac:dyDescent="0.2">
      <c r="A35" s="21"/>
      <c r="B35" s="22"/>
      <c r="C35" s="23"/>
      <c r="D35" s="23"/>
      <c r="E35" s="23"/>
      <c r="F35" s="28"/>
      <c r="G35" s="9"/>
      <c r="H35" s="9"/>
    </row>
    <row r="36" spans="1:8" ht="15.75" x14ac:dyDescent="0.25">
      <c r="A36" s="21"/>
      <c r="B36" s="38"/>
      <c r="C36" s="23"/>
      <c r="D36" s="23"/>
      <c r="E36" s="23"/>
      <c r="F36" s="23"/>
      <c r="G36" s="9"/>
      <c r="H36" s="9"/>
    </row>
    <row r="37" spans="1:8" ht="15.75" x14ac:dyDescent="0.2">
      <c r="A37" s="21"/>
      <c r="B37" s="22"/>
      <c r="C37" s="23"/>
      <c r="D37" s="23"/>
      <c r="E37" s="23"/>
      <c r="F37" s="23"/>
      <c r="G37" s="9"/>
      <c r="H37" s="39"/>
    </row>
    <row r="38" spans="1:8" ht="15.75" x14ac:dyDescent="0.25">
      <c r="A38" s="21"/>
      <c r="B38" s="38"/>
      <c r="C38" s="23"/>
      <c r="D38" s="23"/>
      <c r="E38" s="23"/>
      <c r="F38" s="23"/>
      <c r="G38" s="9"/>
      <c r="H38" s="40"/>
    </row>
    <row r="39" spans="1:8" ht="15.75" x14ac:dyDescent="0.2">
      <c r="A39" s="21"/>
      <c r="B39" s="22"/>
      <c r="C39" s="23"/>
      <c r="D39" s="23"/>
      <c r="E39" s="23"/>
      <c r="F39" s="23"/>
      <c r="G39" s="9"/>
      <c r="H39" s="9"/>
    </row>
    <row r="40" spans="1:8" ht="15.75" x14ac:dyDescent="0.25">
      <c r="A40" s="21"/>
      <c r="B40" s="38"/>
      <c r="C40" s="23"/>
      <c r="D40" s="23"/>
      <c r="E40" s="23"/>
      <c r="F40" s="23"/>
      <c r="G40" s="9"/>
      <c r="H40" s="9"/>
    </row>
    <row r="41" spans="1:8" ht="15.75" x14ac:dyDescent="0.2">
      <c r="A41" s="21"/>
      <c r="B41" s="22"/>
      <c r="C41" s="23"/>
      <c r="D41" s="23"/>
      <c r="E41" s="23"/>
      <c r="F41" s="23"/>
      <c r="G41" s="9"/>
      <c r="H41" s="9"/>
    </row>
    <row r="42" spans="1:8" ht="15.75" x14ac:dyDescent="0.25">
      <c r="A42" s="21"/>
      <c r="B42" s="38"/>
      <c r="C42" s="23"/>
      <c r="D42" s="23"/>
      <c r="E42" s="23"/>
      <c r="F42" s="23"/>
      <c r="G42" s="9"/>
      <c r="H42" s="40"/>
    </row>
    <row r="43" spans="1:8" ht="15.75" x14ac:dyDescent="0.2">
      <c r="A43" s="21"/>
      <c r="B43" s="22"/>
      <c r="C43" s="23"/>
      <c r="D43" s="23"/>
      <c r="E43" s="23"/>
      <c r="F43" s="23"/>
      <c r="G43" s="9"/>
      <c r="H43" s="42"/>
    </row>
    <row r="44" spans="1:8" ht="15.75" x14ac:dyDescent="0.25">
      <c r="A44" s="21"/>
      <c r="B44" s="38"/>
      <c r="C44" s="23"/>
      <c r="D44" s="23"/>
      <c r="E44" s="23"/>
      <c r="F44" s="23"/>
      <c r="G44" s="9"/>
      <c r="H44" s="40"/>
    </row>
    <row r="45" spans="1:8" ht="15.75" x14ac:dyDescent="0.2">
      <c r="A45" s="21"/>
      <c r="B45" s="22"/>
      <c r="C45" s="23"/>
      <c r="D45" s="23"/>
      <c r="E45" s="23"/>
      <c r="F45" s="23"/>
      <c r="G45" s="9"/>
      <c r="H45" s="43"/>
    </row>
    <row r="46" spans="1:8" ht="15.75" x14ac:dyDescent="0.25">
      <c r="A46" s="21"/>
      <c r="B46" s="38"/>
      <c r="C46" s="23"/>
      <c r="D46" s="23"/>
      <c r="E46" s="23"/>
      <c r="F46" s="23"/>
      <c r="G46" s="41"/>
      <c r="H46" s="40"/>
    </row>
    <row r="47" spans="1:8" ht="15.75" x14ac:dyDescent="0.2">
      <c r="A47" s="21"/>
      <c r="B47" s="22"/>
      <c r="C47" s="23"/>
      <c r="D47" s="23"/>
      <c r="E47" s="23"/>
      <c r="F47" s="23"/>
      <c r="G47" s="31"/>
      <c r="H47" s="39"/>
    </row>
    <row r="48" spans="1:8" ht="15.75" x14ac:dyDescent="0.25">
      <c r="A48" s="21"/>
      <c r="B48" s="38"/>
      <c r="C48" s="23"/>
      <c r="D48" s="23"/>
      <c r="E48" s="23"/>
      <c r="F48" s="23"/>
      <c r="G48" s="31"/>
      <c r="H48" s="40"/>
    </row>
    <row r="49" spans="1:8" ht="15.75" x14ac:dyDescent="0.2">
      <c r="A49" s="21"/>
      <c r="B49" s="22"/>
      <c r="C49" s="23"/>
      <c r="D49" s="23"/>
      <c r="E49" s="23"/>
      <c r="F49" s="23"/>
      <c r="G49" s="44"/>
      <c r="H49" s="40"/>
    </row>
    <row r="50" spans="1:8" ht="15.75" x14ac:dyDescent="0.25">
      <c r="A50" s="21"/>
      <c r="B50" s="38"/>
      <c r="C50" s="23"/>
      <c r="D50" s="23"/>
      <c r="E50" s="23"/>
      <c r="F50" s="23"/>
      <c r="G50" s="41"/>
      <c r="H50" s="39"/>
    </row>
    <row r="51" spans="1:8" ht="15.75" x14ac:dyDescent="0.2">
      <c r="A51" s="21"/>
      <c r="B51" s="22"/>
      <c r="C51" s="23"/>
      <c r="D51" s="23"/>
      <c r="E51" s="23"/>
      <c r="F51" s="23"/>
      <c r="G51" s="41"/>
      <c r="H51" s="40"/>
    </row>
    <row r="52" spans="1:8" ht="15.75" x14ac:dyDescent="0.25">
      <c r="A52" s="21"/>
      <c r="B52" s="38"/>
      <c r="C52" s="23"/>
      <c r="D52" s="23"/>
      <c r="E52" s="23"/>
      <c r="F52" s="23"/>
      <c r="G52" s="9"/>
      <c r="H52" s="40"/>
    </row>
    <row r="53" spans="1:8" ht="14.45" customHeight="1" x14ac:dyDescent="0.2">
      <c r="A53" s="21"/>
      <c r="B53" s="22"/>
      <c r="C53" s="23"/>
      <c r="D53" s="23"/>
      <c r="E53" s="23"/>
      <c r="F53" s="23"/>
      <c r="G53" s="9"/>
      <c r="H53" s="40"/>
    </row>
    <row r="54" spans="1:8" ht="15.75" x14ac:dyDescent="0.25">
      <c r="A54" s="21"/>
      <c r="B54" s="38"/>
      <c r="C54" s="23"/>
      <c r="D54" s="23"/>
      <c r="E54" s="23"/>
      <c r="F54" s="23"/>
      <c r="G54" s="9"/>
      <c r="H54" s="9"/>
    </row>
    <row r="55" spans="1:8" ht="15.75" x14ac:dyDescent="0.2">
      <c r="A55" s="21"/>
      <c r="B55" s="22"/>
      <c r="C55" s="23"/>
      <c r="D55" s="23"/>
      <c r="E55" s="23"/>
      <c r="F55" s="23"/>
      <c r="G55" s="41"/>
      <c r="H55" s="40"/>
    </row>
    <row r="56" spans="1:8" ht="15.75" x14ac:dyDescent="0.25">
      <c r="A56" s="21"/>
      <c r="B56" s="38"/>
      <c r="C56" s="23"/>
      <c r="D56" s="23"/>
      <c r="E56" s="23"/>
      <c r="F56" s="23"/>
      <c r="G56" s="9"/>
      <c r="H56" s="40"/>
    </row>
    <row r="57" spans="1:8" ht="15.75" x14ac:dyDescent="0.2">
      <c r="A57" s="21"/>
      <c r="B57" s="22"/>
      <c r="C57" s="23"/>
      <c r="D57" s="23"/>
      <c r="E57" s="23"/>
      <c r="F57" s="23"/>
      <c r="G57" s="9"/>
      <c r="H57" s="9"/>
    </row>
    <row r="58" spans="1:8" ht="15" customHeight="1" x14ac:dyDescent="0.25">
      <c r="A58" s="21"/>
      <c r="B58" s="38"/>
      <c r="C58" s="23"/>
      <c r="D58" s="23"/>
      <c r="E58" s="23"/>
      <c r="F58" s="23"/>
      <c r="G58" s="9"/>
      <c r="H58" s="9"/>
    </row>
    <row r="59" spans="1:8" ht="15" customHeight="1" x14ac:dyDescent="0.2">
      <c r="A59" s="21"/>
      <c r="B59" s="22"/>
      <c r="C59" s="23"/>
      <c r="D59" s="23"/>
      <c r="E59" s="23"/>
      <c r="F59" s="23"/>
      <c r="G59" s="15"/>
      <c r="H59" s="9"/>
    </row>
    <row r="60" spans="1:8" ht="18" customHeight="1" x14ac:dyDescent="0.25">
      <c r="A60" s="21"/>
      <c r="B60" s="38"/>
      <c r="C60" s="23"/>
      <c r="D60" s="23"/>
      <c r="E60" s="23"/>
      <c r="F60" s="23"/>
      <c r="G60" s="9"/>
      <c r="H60" s="9"/>
    </row>
    <row r="61" spans="1:8" ht="15.75" x14ac:dyDescent="0.2">
      <c r="A61" s="21"/>
      <c r="B61" s="22"/>
      <c r="C61" s="23"/>
      <c r="D61" s="23"/>
      <c r="E61" s="23"/>
      <c r="F61" s="23"/>
      <c r="G61" s="9"/>
      <c r="H61" s="9"/>
    </row>
    <row r="62" spans="1:8" ht="15.75" x14ac:dyDescent="0.25">
      <c r="A62" s="21"/>
      <c r="B62" s="45"/>
      <c r="C62" s="23"/>
      <c r="D62" s="23"/>
      <c r="E62" s="23"/>
      <c r="F62" s="23"/>
      <c r="G62" s="9"/>
      <c r="H62" s="9"/>
    </row>
    <row r="63" spans="1:8" ht="15.75" x14ac:dyDescent="0.25">
      <c r="A63" s="21"/>
      <c r="B63" s="45"/>
      <c r="C63" s="23"/>
      <c r="D63" s="23"/>
      <c r="E63" s="23"/>
      <c r="F63" s="23"/>
      <c r="G63" s="9"/>
      <c r="H63" s="9"/>
    </row>
    <row r="64" spans="1:8" ht="15.75" x14ac:dyDescent="0.25">
      <c r="A64" s="21"/>
      <c r="B64" s="45"/>
      <c r="C64" s="23"/>
      <c r="D64" s="23"/>
      <c r="E64" s="23"/>
      <c r="F64" s="23"/>
      <c r="G64" s="9"/>
      <c r="H64" s="9"/>
    </row>
    <row r="65" spans="1:8" ht="15.75" x14ac:dyDescent="0.2">
      <c r="A65" s="21"/>
      <c r="B65" s="22"/>
      <c r="C65" s="23"/>
      <c r="D65" s="23"/>
      <c r="E65" s="23"/>
      <c r="F65" s="23"/>
      <c r="G65" s="9"/>
      <c r="H65" s="9"/>
    </row>
    <row r="66" spans="1:8" ht="17.45" customHeight="1" x14ac:dyDescent="0.25">
      <c r="A66" s="21"/>
      <c r="B66" s="45"/>
      <c r="C66" s="23"/>
      <c r="D66" s="23"/>
      <c r="E66" s="23"/>
      <c r="F66" s="23"/>
      <c r="G66" s="9"/>
      <c r="H66" s="9"/>
    </row>
    <row r="67" spans="1:8" ht="14.45" customHeight="1" x14ac:dyDescent="0.25">
      <c r="A67" s="21"/>
      <c r="B67" s="45"/>
      <c r="C67" s="23"/>
      <c r="D67" s="23"/>
      <c r="E67" s="23"/>
      <c r="F67" s="23"/>
      <c r="G67" s="9"/>
      <c r="H67" s="9"/>
    </row>
    <row r="68" spans="1:8" ht="15.6" customHeight="1" x14ac:dyDescent="0.2">
      <c r="A68" s="21"/>
      <c r="B68" s="22"/>
      <c r="C68" s="23"/>
      <c r="D68" s="23"/>
      <c r="E68" s="23"/>
      <c r="F68" s="23"/>
      <c r="G68" s="9"/>
      <c r="H68" s="9"/>
    </row>
    <row r="69" spans="1:8" ht="15.75" x14ac:dyDescent="0.25">
      <c r="A69" s="21"/>
      <c r="B69" s="45"/>
      <c r="C69" s="23"/>
      <c r="D69" s="23"/>
      <c r="E69" s="23"/>
      <c r="F69" s="23"/>
      <c r="G69" s="9"/>
      <c r="H69" s="9"/>
    </row>
    <row r="70" spans="1:8" ht="16.149999999999999" customHeight="1" x14ac:dyDescent="0.2">
      <c r="A70" s="21"/>
      <c r="B70" s="22"/>
      <c r="C70" s="23"/>
      <c r="D70" s="23"/>
      <c r="E70" s="23"/>
      <c r="F70" s="23"/>
      <c r="G70" s="9"/>
      <c r="H70" s="9"/>
    </row>
    <row r="71" spans="1:8" ht="15.75" x14ac:dyDescent="0.25">
      <c r="A71" s="21"/>
      <c r="B71" s="37"/>
      <c r="C71" s="23"/>
      <c r="D71" s="23"/>
      <c r="E71" s="23"/>
      <c r="F71" s="18"/>
      <c r="G71" s="9"/>
      <c r="H71" s="9"/>
    </row>
    <row r="72" spans="1:8" ht="15.75" x14ac:dyDescent="0.2">
      <c r="A72" s="21"/>
      <c r="B72" s="22"/>
      <c r="C72" s="23"/>
      <c r="D72" s="23"/>
      <c r="E72" s="23"/>
      <c r="F72" s="18"/>
      <c r="G72" s="9"/>
      <c r="H72" s="9"/>
    </row>
    <row r="73" spans="1:8" ht="15.75" x14ac:dyDescent="0.25">
      <c r="A73" s="21"/>
      <c r="B73" s="45"/>
      <c r="C73" s="23"/>
      <c r="D73" s="23"/>
      <c r="E73" s="23"/>
      <c r="F73" s="23"/>
      <c r="G73" s="9"/>
      <c r="H73" s="9"/>
    </row>
    <row r="74" spans="1:8" ht="15.75" x14ac:dyDescent="0.25">
      <c r="A74" s="21"/>
      <c r="B74" s="45"/>
      <c r="C74" s="23"/>
      <c r="D74" s="23"/>
      <c r="E74" s="18"/>
      <c r="F74" s="23"/>
      <c r="G74" s="9"/>
      <c r="H74" s="9"/>
    </row>
    <row r="75" spans="1:8" ht="15.75" x14ac:dyDescent="0.25">
      <c r="A75" s="21"/>
      <c r="B75" s="38"/>
      <c r="C75" s="23"/>
      <c r="D75" s="18"/>
      <c r="E75" s="18"/>
      <c r="F75" s="18"/>
      <c r="G75" s="9"/>
      <c r="H75" s="9"/>
    </row>
    <row r="76" spans="1:8" ht="15.75" x14ac:dyDescent="0.25">
      <c r="A76" s="21"/>
      <c r="B76" s="38"/>
      <c r="C76" s="23"/>
      <c r="D76" s="18"/>
      <c r="E76" s="23"/>
      <c r="F76" s="18"/>
      <c r="G76" s="9"/>
      <c r="H76" s="9"/>
    </row>
    <row r="77" spans="1:8" ht="15.75" x14ac:dyDescent="0.2">
      <c r="A77" s="21"/>
      <c r="B77" s="22"/>
      <c r="C77" s="23"/>
      <c r="D77" s="23"/>
      <c r="E77" s="23"/>
      <c r="F77" s="23"/>
      <c r="G77" s="9"/>
      <c r="H77" s="9"/>
    </row>
    <row r="78" spans="1:8" ht="15.75" x14ac:dyDescent="0.2">
      <c r="A78" s="21"/>
      <c r="B78" s="22"/>
      <c r="C78" s="23"/>
      <c r="D78" s="23"/>
      <c r="E78" s="18"/>
      <c r="F78" s="18"/>
      <c r="G78" s="9"/>
      <c r="H78" s="9"/>
    </row>
    <row r="79" spans="1:8" ht="15.75" x14ac:dyDescent="0.2">
      <c r="A79" s="21"/>
      <c r="B79" s="22"/>
      <c r="C79" s="23"/>
      <c r="D79" s="18"/>
      <c r="E79" s="18"/>
      <c r="F79" s="18"/>
      <c r="G79" s="9"/>
      <c r="H79" s="9"/>
    </row>
    <row r="80" spans="1:8" ht="15.75" x14ac:dyDescent="0.25">
      <c r="A80" s="21"/>
      <c r="B80" s="46"/>
      <c r="C80" s="23"/>
      <c r="D80" s="18"/>
      <c r="E80" s="23"/>
      <c r="F80" s="23"/>
      <c r="G80" s="9"/>
      <c r="H80" s="9"/>
    </row>
    <row r="81" spans="1:8" ht="14.25" x14ac:dyDescent="0.2">
      <c r="A81" s="21"/>
      <c r="B81" s="30"/>
      <c r="C81" s="18"/>
      <c r="D81" s="23"/>
      <c r="E81" s="18"/>
      <c r="F81" s="23"/>
      <c r="G81" s="9"/>
      <c r="H81" s="9"/>
    </row>
    <row r="82" spans="1:8" ht="15.75" x14ac:dyDescent="0.25">
      <c r="A82" s="21"/>
      <c r="B82" s="37"/>
      <c r="C82" s="18"/>
      <c r="D82" s="18"/>
      <c r="E82" s="18"/>
      <c r="F82" s="18"/>
      <c r="G82" s="9"/>
      <c r="H82" s="9"/>
    </row>
    <row r="83" spans="1:8" ht="15.75" x14ac:dyDescent="0.2">
      <c r="A83" s="19"/>
      <c r="B83" s="22"/>
      <c r="C83" s="23"/>
      <c r="D83" s="18"/>
      <c r="E83" s="23"/>
      <c r="F83" s="18"/>
      <c r="G83" s="9"/>
      <c r="H83" s="9"/>
    </row>
    <row r="84" spans="1:8" ht="15.75" x14ac:dyDescent="0.2">
      <c r="A84" s="21"/>
      <c r="B84" s="17"/>
      <c r="C84" s="23"/>
      <c r="D84" s="23"/>
      <c r="E84" s="23"/>
      <c r="F84" s="23"/>
      <c r="G84" s="9"/>
      <c r="H84" s="9"/>
    </row>
    <row r="85" spans="1:8" ht="14.25" x14ac:dyDescent="0.2">
      <c r="A85" s="21"/>
      <c r="B85" s="30"/>
      <c r="C85" s="18"/>
      <c r="D85" s="23"/>
      <c r="E85" s="18"/>
      <c r="F85" s="23"/>
      <c r="G85" s="9"/>
      <c r="H85" s="9"/>
    </row>
    <row r="86" spans="1:8" ht="15.75" x14ac:dyDescent="0.25">
      <c r="A86" s="19"/>
      <c r="B86" s="37"/>
      <c r="C86" s="18"/>
      <c r="D86" s="18"/>
      <c r="E86" s="18"/>
      <c r="F86" s="18"/>
      <c r="G86" s="9"/>
      <c r="H86" s="9"/>
    </row>
    <row r="87" spans="1:8" ht="15.75" x14ac:dyDescent="0.2">
      <c r="A87" s="21"/>
      <c r="B87" s="17"/>
      <c r="C87" s="23"/>
      <c r="D87" s="18"/>
      <c r="E87" s="23"/>
      <c r="F87" s="18"/>
      <c r="G87" s="9"/>
      <c r="H87" s="9"/>
    </row>
    <row r="88" spans="1:8" ht="14.25" x14ac:dyDescent="0.2">
      <c r="A88" s="19"/>
      <c r="B88" s="30"/>
      <c r="C88" s="18"/>
      <c r="D88" s="23"/>
      <c r="E88" s="23"/>
      <c r="F88" s="23"/>
      <c r="G88" s="9"/>
      <c r="H88" s="9"/>
    </row>
    <row r="89" spans="1:8" ht="15.75" x14ac:dyDescent="0.25">
      <c r="A89" s="47"/>
      <c r="B89" s="37"/>
      <c r="C89" s="18"/>
      <c r="D89" s="23"/>
      <c r="E89" s="18"/>
      <c r="F89" s="23"/>
      <c r="G89" s="9"/>
      <c r="H89" s="9"/>
    </row>
    <row r="90" spans="1:8" ht="15.75" x14ac:dyDescent="0.2">
      <c r="A90" s="47"/>
      <c r="B90" s="22"/>
      <c r="C90" s="23"/>
      <c r="D90" s="18"/>
      <c r="E90" s="18"/>
      <c r="F90" s="18"/>
      <c r="G90" s="9"/>
      <c r="H90" s="9"/>
    </row>
    <row r="91" spans="1:8" ht="15.75" x14ac:dyDescent="0.2">
      <c r="A91" s="48"/>
      <c r="B91" s="17"/>
      <c r="C91" s="23"/>
      <c r="D91" s="18"/>
      <c r="E91" s="23"/>
      <c r="F91" s="18"/>
      <c r="G91" s="9"/>
      <c r="H91" s="9"/>
    </row>
    <row r="92" spans="1:8" ht="14.25" x14ac:dyDescent="0.2">
      <c r="A92" s="47"/>
      <c r="B92" s="30"/>
      <c r="C92" s="18"/>
      <c r="D92" s="23"/>
      <c r="E92" s="23"/>
      <c r="F92" s="23"/>
      <c r="G92" s="9"/>
      <c r="H92" s="9"/>
    </row>
    <row r="93" spans="1:8" ht="15.75" x14ac:dyDescent="0.25">
      <c r="A93" s="49"/>
      <c r="B93" s="37"/>
      <c r="C93" s="18"/>
      <c r="D93" s="23"/>
      <c r="E93" s="18"/>
      <c r="F93" s="11"/>
      <c r="G93" s="9"/>
      <c r="H93" s="9"/>
    </row>
    <row r="94" spans="1:8" ht="15.75" x14ac:dyDescent="0.25">
      <c r="A94" s="47"/>
      <c r="B94" s="37"/>
      <c r="C94" s="23"/>
      <c r="D94" s="18"/>
      <c r="E94" s="18"/>
      <c r="F94" s="12"/>
      <c r="G94" s="9"/>
      <c r="H94" s="9"/>
    </row>
    <row r="95" spans="1:8" ht="15.75" x14ac:dyDescent="0.25">
      <c r="A95" s="47"/>
      <c r="B95" s="36"/>
      <c r="C95" s="23"/>
      <c r="D95" s="18"/>
      <c r="E95" s="23"/>
      <c r="F95" s="12"/>
      <c r="G95" s="9"/>
      <c r="H95" s="9"/>
    </row>
    <row r="96" spans="1:8" ht="15.75" x14ac:dyDescent="0.2">
      <c r="A96" s="25"/>
      <c r="B96" s="30"/>
      <c r="C96" s="18"/>
      <c r="D96" s="23"/>
      <c r="E96" s="11"/>
      <c r="F96" s="12"/>
      <c r="G96" s="9"/>
      <c r="H96" s="9"/>
    </row>
    <row r="97" spans="1:9" ht="15" customHeight="1" x14ac:dyDescent="0.25">
      <c r="A97" s="19"/>
      <c r="B97" s="37"/>
      <c r="C97" s="18"/>
      <c r="D97" s="54"/>
      <c r="E97" s="12"/>
      <c r="F97" s="9"/>
      <c r="G97" s="9"/>
      <c r="H97" s="9"/>
    </row>
    <row r="98" spans="1:9" ht="15" customHeight="1" x14ac:dyDescent="0.2">
      <c r="A98" s="21"/>
      <c r="B98" s="22"/>
      <c r="C98" s="23"/>
      <c r="D98" s="12"/>
      <c r="E98" s="12"/>
      <c r="F98" s="9"/>
      <c r="G98" s="9"/>
      <c r="H98" s="9"/>
    </row>
    <row r="99" spans="1:9" ht="13.9" customHeight="1" x14ac:dyDescent="0.2">
      <c r="A99" s="21"/>
      <c r="B99" s="17"/>
      <c r="C99" s="23"/>
      <c r="D99" s="12"/>
      <c r="E99" s="12"/>
      <c r="G99" s="9"/>
      <c r="H99" s="9"/>
    </row>
    <row r="100" spans="1:9" ht="13.15" customHeight="1" x14ac:dyDescent="0.25">
      <c r="A100" s="50"/>
      <c r="B100" s="51"/>
      <c r="C100" s="18"/>
      <c r="D100" s="12"/>
      <c r="E100" s="9"/>
      <c r="G100" s="9"/>
      <c r="H100" s="9"/>
    </row>
    <row r="101" spans="1:9" ht="15.6" customHeight="1" x14ac:dyDescent="0.25">
      <c r="A101" s="49"/>
      <c r="B101" s="37"/>
      <c r="C101" s="18"/>
      <c r="D101" s="9"/>
      <c r="E101" s="9"/>
      <c r="G101" s="9"/>
      <c r="H101" s="9"/>
    </row>
    <row r="102" spans="1:9" ht="14.45" customHeight="1" x14ac:dyDescent="0.2">
      <c r="A102" s="47"/>
      <c r="B102" s="53"/>
      <c r="C102" s="23"/>
      <c r="D102" s="9"/>
      <c r="G102" s="9"/>
      <c r="H102" s="31"/>
    </row>
    <row r="103" spans="1:9" ht="16.149999999999999" customHeight="1" x14ac:dyDescent="0.2">
      <c r="A103" s="52"/>
      <c r="B103" s="10"/>
      <c r="C103" s="54"/>
      <c r="G103" s="9"/>
      <c r="H103" s="9"/>
      <c r="I103" s="4"/>
    </row>
    <row r="104" spans="1:9" ht="13.5" customHeight="1" x14ac:dyDescent="0.2">
      <c r="A104" s="9"/>
      <c r="B104" s="22"/>
      <c r="C104" s="11"/>
      <c r="G104" s="9"/>
    </row>
    <row r="105" spans="1:9" ht="13.9" customHeight="1" x14ac:dyDescent="0.25">
      <c r="A105" s="9"/>
      <c r="B105" s="14"/>
      <c r="C105" s="13"/>
      <c r="G105" s="9"/>
    </row>
    <row r="106" spans="1:9" ht="13.9" customHeight="1" x14ac:dyDescent="0.2">
      <c r="A106" s="9"/>
      <c r="B106" s="9"/>
      <c r="C106" s="13"/>
      <c r="G106" s="31"/>
    </row>
    <row r="107" spans="1:9" ht="15" customHeight="1" x14ac:dyDescent="0.2">
      <c r="A107" s="9"/>
      <c r="B107" s="9"/>
      <c r="C107" s="9"/>
    </row>
    <row r="108" spans="1:9" ht="15.6" customHeight="1" x14ac:dyDescent="0.2">
      <c r="A108" s="9"/>
      <c r="C108" s="9"/>
    </row>
    <row r="111" spans="1:9" ht="14.45" customHeight="1" x14ac:dyDescent="0.2"/>
  </sheetData>
  <mergeCells count="4">
    <mergeCell ref="D8:E8"/>
    <mergeCell ref="F8:F11"/>
    <mergeCell ref="D9:D11"/>
    <mergeCell ref="E9:E11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abSelected="1" zoomScale="112" zoomScaleNormal="112" workbookViewId="0">
      <selection activeCell="S23" sqref="S23"/>
    </sheetView>
  </sheetViews>
  <sheetFormatPr defaultRowHeight="12.75" x14ac:dyDescent="0.2"/>
  <cols>
    <col min="1" max="1" width="8" customWidth="1"/>
    <col min="2" max="2" width="46.5703125" customWidth="1"/>
    <col min="3" max="3" width="11.85546875" customWidth="1"/>
    <col min="4" max="4" width="12.5703125" customWidth="1"/>
    <col min="5" max="5" width="10.140625" customWidth="1"/>
    <col min="6" max="6" width="11" customWidth="1"/>
    <col min="8" max="8" width="9.42578125" customWidth="1"/>
    <col min="9" max="9" width="10.140625" bestFit="1" customWidth="1"/>
  </cols>
  <sheetData>
    <row r="1" spans="1:11" ht="15.75" x14ac:dyDescent="0.25">
      <c r="A1" s="6"/>
      <c r="B1" s="6" t="s">
        <v>3</v>
      </c>
      <c r="C1" s="6"/>
      <c r="D1" s="6"/>
      <c r="E1" s="6"/>
      <c r="F1" s="6"/>
    </row>
    <row r="2" spans="1:11" ht="15.75" x14ac:dyDescent="0.25">
      <c r="A2" s="6"/>
      <c r="B2" s="6" t="s">
        <v>122</v>
      </c>
      <c r="C2" s="6"/>
      <c r="D2" s="6"/>
      <c r="E2" s="6"/>
      <c r="F2" s="6"/>
    </row>
    <row r="3" spans="1:11" ht="15.75" x14ac:dyDescent="0.25">
      <c r="A3" s="6"/>
      <c r="B3" s="6" t="s">
        <v>13</v>
      </c>
      <c r="C3" s="6"/>
      <c r="D3" s="6"/>
      <c r="E3" s="6"/>
      <c r="F3" s="6"/>
    </row>
    <row r="4" spans="1:11" ht="15.75" x14ac:dyDescent="0.25">
      <c r="A4" s="6"/>
      <c r="B4" s="6"/>
      <c r="C4" s="6"/>
      <c r="D4" s="6"/>
      <c r="E4" s="6"/>
      <c r="F4" s="6"/>
    </row>
    <row r="5" spans="1:11" ht="15.75" x14ac:dyDescent="0.25">
      <c r="A5" s="155" t="s">
        <v>15</v>
      </c>
      <c r="B5" s="155"/>
      <c r="C5" s="155"/>
      <c r="D5" s="155"/>
      <c r="E5" s="155"/>
      <c r="F5" s="155"/>
    </row>
    <row r="6" spans="1:11" ht="15.75" x14ac:dyDescent="0.25">
      <c r="A6" s="89"/>
      <c r="B6" s="89" t="s">
        <v>28</v>
      </c>
      <c r="C6" s="89"/>
      <c r="D6" s="89"/>
      <c r="E6" s="89"/>
      <c r="F6" s="89"/>
    </row>
    <row r="7" spans="1:11" ht="14.25" customHeight="1" x14ac:dyDescent="0.25">
      <c r="A7" s="89"/>
      <c r="B7" s="89"/>
      <c r="C7" s="89"/>
      <c r="D7" s="89"/>
      <c r="E7" s="89"/>
      <c r="F7" s="89"/>
    </row>
    <row r="8" spans="1:11" ht="15" customHeight="1" x14ac:dyDescent="0.25">
      <c r="A8" s="6"/>
      <c r="B8" s="6"/>
      <c r="C8" s="6"/>
      <c r="D8" s="6"/>
      <c r="E8" s="126"/>
      <c r="F8" s="117" t="s">
        <v>116</v>
      </c>
    </row>
    <row r="9" spans="1:11" ht="15.75" customHeight="1" x14ac:dyDescent="0.25">
      <c r="A9" s="156" t="s">
        <v>5</v>
      </c>
      <c r="B9" s="156" t="s">
        <v>8</v>
      </c>
      <c r="C9" s="156" t="s">
        <v>0</v>
      </c>
      <c r="D9" s="66"/>
      <c r="E9" s="67" t="s">
        <v>1</v>
      </c>
      <c r="F9" s="68"/>
    </row>
    <row r="10" spans="1:11" ht="15.6" customHeight="1" x14ac:dyDescent="0.25">
      <c r="A10" s="157"/>
      <c r="B10" s="157"/>
      <c r="C10" s="157"/>
      <c r="D10" s="159" t="s">
        <v>6</v>
      </c>
      <c r="E10" s="160"/>
      <c r="F10" s="156" t="s">
        <v>4</v>
      </c>
    </row>
    <row r="11" spans="1:11" ht="11.25" customHeight="1" x14ac:dyDescent="0.2">
      <c r="A11" s="157"/>
      <c r="B11" s="157"/>
      <c r="C11" s="157"/>
      <c r="D11" s="156" t="s">
        <v>2</v>
      </c>
      <c r="E11" s="156" t="s">
        <v>7</v>
      </c>
      <c r="F11" s="157"/>
      <c r="I11" s="60"/>
    </row>
    <row r="12" spans="1:11" x14ac:dyDescent="0.2">
      <c r="A12" s="157"/>
      <c r="B12" s="157"/>
      <c r="C12" s="157"/>
      <c r="D12" s="157"/>
      <c r="E12" s="157"/>
      <c r="F12" s="157"/>
      <c r="H12" s="60"/>
      <c r="I12" s="60"/>
      <c r="J12" s="60"/>
      <c r="K12" s="60"/>
    </row>
    <row r="13" spans="1:11" ht="37.15" customHeight="1" x14ac:dyDescent="0.2">
      <c r="A13" s="158"/>
      <c r="B13" s="158"/>
      <c r="C13" s="158"/>
      <c r="D13" s="158"/>
      <c r="E13" s="158"/>
      <c r="F13" s="158"/>
      <c r="H13" s="60"/>
      <c r="I13" s="59"/>
      <c r="J13" s="60"/>
      <c r="K13" s="60"/>
    </row>
    <row r="14" spans="1:11" ht="11.45" customHeight="1" x14ac:dyDescent="0.2">
      <c r="A14" s="98">
        <v>1</v>
      </c>
      <c r="B14" s="98">
        <v>2</v>
      </c>
      <c r="C14" s="98">
        <v>3</v>
      </c>
      <c r="D14" s="98">
        <v>4</v>
      </c>
      <c r="E14" s="98">
        <v>5</v>
      </c>
      <c r="F14" s="98">
        <v>6</v>
      </c>
      <c r="H14" s="58"/>
      <c r="I14" s="59"/>
      <c r="J14" s="60"/>
      <c r="K14" s="60"/>
    </row>
    <row r="15" spans="1:11" ht="15.75" x14ac:dyDescent="0.2">
      <c r="A15" s="78" t="s">
        <v>10</v>
      </c>
      <c r="B15" s="8" t="s">
        <v>12</v>
      </c>
      <c r="C15" s="115">
        <f>D15+F15</f>
        <v>107345.18</v>
      </c>
      <c r="D15" s="115">
        <f>D16+D18+D21+D24+D31+D29</f>
        <v>30059.18</v>
      </c>
      <c r="E15" s="115">
        <f t="shared" ref="E15:F15" si="0">E16+E18+E21+E24+E31+E29</f>
        <v>682.23</v>
      </c>
      <c r="F15" s="115">
        <f t="shared" si="0"/>
        <v>77286</v>
      </c>
      <c r="G15" s="60"/>
      <c r="H15" s="58"/>
      <c r="I15" s="59"/>
      <c r="K15" s="60"/>
    </row>
    <row r="16" spans="1:11" ht="15.75" x14ac:dyDescent="0.2">
      <c r="A16" s="80" t="s">
        <v>18</v>
      </c>
      <c r="B16" s="132" t="s">
        <v>54</v>
      </c>
      <c r="C16" s="69">
        <f t="shared" ref="C16:C17" si="1">D16+F16</f>
        <v>2100</v>
      </c>
      <c r="D16" s="75">
        <f>D17</f>
        <v>2100</v>
      </c>
      <c r="E16" s="75">
        <f t="shared" ref="E16:F16" si="2">E17</f>
        <v>0</v>
      </c>
      <c r="F16" s="75">
        <f t="shared" si="2"/>
        <v>0</v>
      </c>
      <c r="G16" s="60"/>
      <c r="H16" s="58"/>
      <c r="I16" s="59"/>
      <c r="K16" s="60"/>
    </row>
    <row r="17" spans="1:9" ht="15.75" x14ac:dyDescent="0.2">
      <c r="A17" s="86" t="s">
        <v>19</v>
      </c>
      <c r="B17" s="133" t="s">
        <v>55</v>
      </c>
      <c r="C17" s="69">
        <f t="shared" si="1"/>
        <v>2100</v>
      </c>
      <c r="D17" s="69">
        <v>2100</v>
      </c>
      <c r="E17" s="65"/>
      <c r="F17" s="65"/>
      <c r="G17" s="71"/>
      <c r="H17" s="58"/>
      <c r="I17" s="59"/>
    </row>
    <row r="18" spans="1:9" ht="15.75" x14ac:dyDescent="0.25">
      <c r="A18" s="134" t="s">
        <v>74</v>
      </c>
      <c r="B18" s="135" t="s">
        <v>17</v>
      </c>
      <c r="C18" s="75">
        <f t="shared" ref="C18:C68" si="3">D18+F18</f>
        <v>6834</v>
      </c>
      <c r="D18" s="75">
        <f>D19</f>
        <v>2938</v>
      </c>
      <c r="E18" s="75">
        <f t="shared" ref="E18:F19" si="4">E19</f>
        <v>0</v>
      </c>
      <c r="F18" s="75">
        <f t="shared" si="4"/>
        <v>3896</v>
      </c>
      <c r="G18" s="60"/>
      <c r="H18" s="58"/>
      <c r="I18" s="59"/>
    </row>
    <row r="19" spans="1:9" ht="31.5" x14ac:dyDescent="0.25">
      <c r="A19" s="86" t="s">
        <v>75</v>
      </c>
      <c r="B19" s="64" t="s">
        <v>26</v>
      </c>
      <c r="C19" s="69">
        <f>D19+F19</f>
        <v>6834</v>
      </c>
      <c r="D19" s="69">
        <f>D20</f>
        <v>2938</v>
      </c>
      <c r="E19" s="69">
        <f t="shared" si="4"/>
        <v>0</v>
      </c>
      <c r="F19" s="69">
        <f t="shared" si="4"/>
        <v>3896</v>
      </c>
      <c r="G19" s="60"/>
      <c r="H19" s="58"/>
    </row>
    <row r="20" spans="1:9" ht="15.75" x14ac:dyDescent="0.25">
      <c r="A20" s="136" t="s">
        <v>76</v>
      </c>
      <c r="B20" s="137" t="s">
        <v>30</v>
      </c>
      <c r="C20" s="138">
        <f>D20+F20</f>
        <v>6834</v>
      </c>
      <c r="D20" s="69">
        <v>2938</v>
      </c>
      <c r="E20" s="69"/>
      <c r="F20" s="69">
        <v>3896</v>
      </c>
      <c r="G20" s="71"/>
      <c r="H20" s="58"/>
    </row>
    <row r="21" spans="1:9" ht="15.75" x14ac:dyDescent="0.25">
      <c r="A21" s="92" t="s">
        <v>20</v>
      </c>
      <c r="B21" s="91" t="s">
        <v>43</v>
      </c>
      <c r="C21" s="75">
        <f t="shared" si="3"/>
        <v>32940</v>
      </c>
      <c r="D21" s="75">
        <f>D22+D23</f>
        <v>2740</v>
      </c>
      <c r="E21" s="75">
        <f t="shared" ref="E21:F21" si="5">E22+E23</f>
        <v>0</v>
      </c>
      <c r="F21" s="75">
        <f t="shared" si="5"/>
        <v>30200</v>
      </c>
      <c r="G21" s="71"/>
      <c r="H21" s="58"/>
    </row>
    <row r="22" spans="1:9" ht="30" customHeight="1" x14ac:dyDescent="0.25">
      <c r="A22" s="99" t="s">
        <v>21</v>
      </c>
      <c r="B22" s="139" t="s">
        <v>52</v>
      </c>
      <c r="C22" s="69">
        <f t="shared" si="3"/>
        <v>16940</v>
      </c>
      <c r="D22" s="69">
        <v>16940</v>
      </c>
      <c r="E22" s="75"/>
      <c r="F22" s="69"/>
      <c r="G22" s="71"/>
      <c r="H22" s="58"/>
    </row>
    <row r="23" spans="1:9" ht="47.25" x14ac:dyDescent="0.25">
      <c r="A23" s="99" t="s">
        <v>77</v>
      </c>
      <c r="B23" s="139" t="s">
        <v>56</v>
      </c>
      <c r="C23" s="69">
        <f t="shared" si="3"/>
        <v>16000</v>
      </c>
      <c r="D23" s="69">
        <v>-14200</v>
      </c>
      <c r="E23" s="75"/>
      <c r="F23" s="69">
        <v>30200</v>
      </c>
      <c r="G23" s="71"/>
      <c r="H23" s="58"/>
    </row>
    <row r="24" spans="1:9" ht="15.75" x14ac:dyDescent="0.25">
      <c r="A24" s="92" t="s">
        <v>25</v>
      </c>
      <c r="B24" s="91" t="s">
        <v>9</v>
      </c>
      <c r="C24" s="106">
        <f t="shared" si="3"/>
        <v>8281.18</v>
      </c>
      <c r="D24" s="106">
        <f>D25+D28</f>
        <v>22281.18</v>
      </c>
      <c r="E24" s="106">
        <f t="shared" ref="E24:F24" si="6">E25+E28</f>
        <v>682.23</v>
      </c>
      <c r="F24" s="106">
        <f t="shared" si="6"/>
        <v>-14000</v>
      </c>
      <c r="G24" s="71"/>
      <c r="H24" s="58"/>
    </row>
    <row r="25" spans="1:9" ht="47.25" x14ac:dyDescent="0.25">
      <c r="A25" s="99" t="s">
        <v>78</v>
      </c>
      <c r="B25" s="112" t="s">
        <v>83</v>
      </c>
      <c r="C25" s="107">
        <f>D25+F25</f>
        <v>890.18</v>
      </c>
      <c r="D25" s="107">
        <f>D26+D27</f>
        <v>890.18</v>
      </c>
      <c r="E25" s="107">
        <f t="shared" ref="E25:F25" si="7">E26+E27</f>
        <v>682.23</v>
      </c>
      <c r="F25" s="69">
        <f t="shared" si="7"/>
        <v>0</v>
      </c>
      <c r="G25" s="71"/>
      <c r="H25" s="58"/>
    </row>
    <row r="26" spans="1:9" ht="15.75" x14ac:dyDescent="0.25">
      <c r="A26" s="87" t="s">
        <v>79</v>
      </c>
      <c r="B26" s="114" t="s">
        <v>82</v>
      </c>
      <c r="C26" s="107">
        <f t="shared" ref="C26:C30" si="8">D26+F26</f>
        <v>821.31</v>
      </c>
      <c r="D26" s="107">
        <v>821.31</v>
      </c>
      <c r="E26" s="106">
        <v>629.45000000000005</v>
      </c>
      <c r="F26" s="107"/>
      <c r="G26" s="71"/>
      <c r="H26" s="58"/>
    </row>
    <row r="27" spans="1:9" ht="15.75" x14ac:dyDescent="0.25">
      <c r="A27" s="87" t="s">
        <v>80</v>
      </c>
      <c r="B27" s="76" t="s">
        <v>81</v>
      </c>
      <c r="C27" s="107">
        <f t="shared" si="8"/>
        <v>68.87</v>
      </c>
      <c r="D27" s="107">
        <v>68.87</v>
      </c>
      <c r="E27" s="106">
        <v>52.78</v>
      </c>
      <c r="F27" s="107"/>
      <c r="G27" s="71"/>
      <c r="H27" s="58"/>
    </row>
    <row r="28" spans="1:9" ht="15.75" x14ac:dyDescent="0.25">
      <c r="A28" s="99" t="s">
        <v>93</v>
      </c>
      <c r="B28" s="76" t="s">
        <v>27</v>
      </c>
      <c r="C28" s="69">
        <f t="shared" si="8"/>
        <v>7391</v>
      </c>
      <c r="D28" s="69">
        <v>21391</v>
      </c>
      <c r="E28" s="75"/>
      <c r="F28" s="69">
        <v>-14000</v>
      </c>
      <c r="G28" s="127"/>
      <c r="H28" s="127"/>
      <c r="I28" s="128"/>
    </row>
    <row r="29" spans="1:9" ht="15.75" x14ac:dyDescent="0.25">
      <c r="A29" s="80" t="s">
        <v>35</v>
      </c>
      <c r="B29" s="140" t="s">
        <v>119</v>
      </c>
      <c r="C29" s="75">
        <f t="shared" si="8"/>
        <v>2190</v>
      </c>
      <c r="D29" s="75">
        <f>D30</f>
        <v>0</v>
      </c>
      <c r="E29" s="75">
        <f t="shared" ref="E29:F29" si="9">E30</f>
        <v>0</v>
      </c>
      <c r="F29" s="75">
        <f t="shared" si="9"/>
        <v>2190</v>
      </c>
      <c r="G29" s="127"/>
      <c r="H29" s="127"/>
    </row>
    <row r="30" spans="1:9" ht="15.75" x14ac:dyDescent="0.25">
      <c r="A30" s="86" t="s">
        <v>84</v>
      </c>
      <c r="B30" s="139" t="s">
        <v>51</v>
      </c>
      <c r="C30" s="69">
        <f t="shared" si="8"/>
        <v>2190</v>
      </c>
      <c r="D30" s="151"/>
      <c r="E30" s="150"/>
      <c r="F30" s="69">
        <v>2190</v>
      </c>
      <c r="G30" s="127"/>
      <c r="H30" s="127"/>
    </row>
    <row r="31" spans="1:9" ht="15.75" x14ac:dyDescent="0.25">
      <c r="A31" s="80" t="s">
        <v>117</v>
      </c>
      <c r="B31" s="140" t="s">
        <v>50</v>
      </c>
      <c r="C31" s="141">
        <f>D31+F31</f>
        <v>55000</v>
      </c>
      <c r="D31" s="142">
        <f>D32</f>
        <v>0</v>
      </c>
      <c r="E31" s="142">
        <f t="shared" ref="E31:F31" si="10">E32</f>
        <v>0</v>
      </c>
      <c r="F31" s="142">
        <f t="shared" si="10"/>
        <v>55000</v>
      </c>
      <c r="G31" s="71"/>
      <c r="H31" s="58"/>
    </row>
    <row r="32" spans="1:9" ht="15.75" x14ac:dyDescent="0.25">
      <c r="A32" s="86" t="s">
        <v>118</v>
      </c>
      <c r="B32" s="139" t="s">
        <v>51</v>
      </c>
      <c r="C32" s="143">
        <f>D32+F32</f>
        <v>55000</v>
      </c>
      <c r="D32" s="84"/>
      <c r="E32" s="84"/>
      <c r="F32" s="84">
        <v>55000</v>
      </c>
      <c r="G32" s="71"/>
      <c r="H32" s="58"/>
      <c r="I32" s="59"/>
    </row>
    <row r="33" spans="1:10" ht="45.75" customHeight="1" x14ac:dyDescent="0.25">
      <c r="A33" s="78" t="s">
        <v>33</v>
      </c>
      <c r="B33" s="8" t="s">
        <v>70</v>
      </c>
      <c r="C33" s="125">
        <f t="shared" ref="C33:C35" si="11">D33+F33</f>
        <v>-6247.88</v>
      </c>
      <c r="D33" s="105">
        <f>D34</f>
        <v>-6247.88</v>
      </c>
      <c r="E33" s="94">
        <f t="shared" ref="E33:F33" si="12">E34</f>
        <v>0</v>
      </c>
      <c r="F33" s="94">
        <f t="shared" si="12"/>
        <v>0</v>
      </c>
      <c r="G33" s="71"/>
      <c r="H33" s="58"/>
      <c r="I33" s="59"/>
    </row>
    <row r="34" spans="1:10" ht="15.75" x14ac:dyDescent="0.25">
      <c r="A34" s="80" t="s">
        <v>36</v>
      </c>
      <c r="B34" s="111" t="s">
        <v>9</v>
      </c>
      <c r="C34" s="109">
        <f t="shared" si="11"/>
        <v>-6247.88</v>
      </c>
      <c r="D34" s="103">
        <f>D35</f>
        <v>-6247.88</v>
      </c>
      <c r="E34" s="84">
        <f t="shared" ref="E34:F34" si="13">E35</f>
        <v>0</v>
      </c>
      <c r="F34" s="84">
        <f t="shared" si="13"/>
        <v>0</v>
      </c>
      <c r="G34" s="71"/>
      <c r="H34" s="58"/>
      <c r="I34" s="59"/>
    </row>
    <row r="35" spans="1:10" ht="47.25" x14ac:dyDescent="0.25">
      <c r="A35" s="86" t="s">
        <v>37</v>
      </c>
      <c r="B35" s="112" t="s">
        <v>71</v>
      </c>
      <c r="C35" s="109">
        <f t="shared" si="11"/>
        <v>-6247.88</v>
      </c>
      <c r="D35" s="103">
        <v>-6247.88</v>
      </c>
      <c r="E35" s="84"/>
      <c r="F35" s="84"/>
      <c r="G35" s="71"/>
      <c r="H35" s="58"/>
      <c r="I35" s="59"/>
    </row>
    <row r="36" spans="1:10" ht="15.75" x14ac:dyDescent="0.25">
      <c r="A36" s="78" t="s">
        <v>24</v>
      </c>
      <c r="B36" s="82" t="s">
        <v>9</v>
      </c>
      <c r="C36" s="108">
        <f t="shared" ref="C36:C60" si="14">D36+F36</f>
        <v>29557.699999999997</v>
      </c>
      <c r="D36" s="94">
        <f>D37+D40+D42+D60</f>
        <v>20927.699999999997</v>
      </c>
      <c r="E36" s="105">
        <f t="shared" ref="E36:F36" si="15">E37+E40+E42+E60</f>
        <v>4106.1499999999996</v>
      </c>
      <c r="F36" s="105">
        <f t="shared" si="15"/>
        <v>8630</v>
      </c>
      <c r="G36" s="71"/>
      <c r="H36" s="58"/>
      <c r="I36" s="59"/>
    </row>
    <row r="37" spans="1:10" ht="15.75" customHeight="1" x14ac:dyDescent="0.25">
      <c r="A37" s="80" t="s">
        <v>34</v>
      </c>
      <c r="B37" s="144" t="s">
        <v>73</v>
      </c>
      <c r="C37" s="141">
        <f t="shared" si="14"/>
        <v>24200</v>
      </c>
      <c r="D37" s="142">
        <f>D38+D39</f>
        <v>18600</v>
      </c>
      <c r="E37" s="142">
        <f t="shared" ref="E37:F37" si="16">E38+E39</f>
        <v>0</v>
      </c>
      <c r="F37" s="142">
        <f t="shared" si="16"/>
        <v>5600</v>
      </c>
      <c r="G37" s="71"/>
      <c r="H37" s="58"/>
      <c r="I37" s="59"/>
    </row>
    <row r="38" spans="1:10" ht="15.75" x14ac:dyDescent="0.25">
      <c r="A38" s="88" t="s">
        <v>85</v>
      </c>
      <c r="B38" s="137" t="s">
        <v>29</v>
      </c>
      <c r="C38" s="143">
        <f t="shared" si="14"/>
        <v>0</v>
      </c>
      <c r="D38" s="84">
        <v>-5000</v>
      </c>
      <c r="E38" s="84"/>
      <c r="F38" s="84">
        <v>5000</v>
      </c>
      <c r="G38" s="71"/>
      <c r="H38" s="58"/>
      <c r="I38" s="59"/>
    </row>
    <row r="39" spans="1:10" ht="15.75" x14ac:dyDescent="0.25">
      <c r="A39" s="88" t="s">
        <v>86</v>
      </c>
      <c r="B39" s="64" t="s">
        <v>59</v>
      </c>
      <c r="C39" s="143">
        <f t="shared" si="14"/>
        <v>24200</v>
      </c>
      <c r="D39" s="84">
        <v>23600</v>
      </c>
      <c r="E39" s="84"/>
      <c r="F39" s="84">
        <v>600</v>
      </c>
      <c r="G39" s="71"/>
      <c r="I39" s="59"/>
    </row>
    <row r="40" spans="1:10" ht="31.5" x14ac:dyDescent="0.25">
      <c r="A40" s="116" t="s">
        <v>40</v>
      </c>
      <c r="B40" s="144" t="s">
        <v>72</v>
      </c>
      <c r="C40" s="141">
        <f t="shared" si="14"/>
        <v>0</v>
      </c>
      <c r="D40" s="142">
        <f>D41</f>
        <v>-890</v>
      </c>
      <c r="E40" s="142">
        <f t="shared" ref="E40:F40" si="17">E41</f>
        <v>0</v>
      </c>
      <c r="F40" s="142">
        <f t="shared" si="17"/>
        <v>890</v>
      </c>
      <c r="G40" s="71"/>
      <c r="I40" s="124"/>
      <c r="J40" s="122"/>
    </row>
    <row r="41" spans="1:10" ht="15.75" x14ac:dyDescent="0.25">
      <c r="A41" s="88" t="s">
        <v>87</v>
      </c>
      <c r="B41" s="64" t="s">
        <v>47</v>
      </c>
      <c r="C41" s="143">
        <f t="shared" si="14"/>
        <v>0</v>
      </c>
      <c r="D41" s="69">
        <v>-890</v>
      </c>
      <c r="E41" s="69"/>
      <c r="F41" s="69">
        <v>890</v>
      </c>
      <c r="G41" s="71"/>
      <c r="H41" s="113"/>
      <c r="I41" s="59"/>
    </row>
    <row r="42" spans="1:10" ht="47.25" x14ac:dyDescent="0.25">
      <c r="A42" s="116" t="s">
        <v>42</v>
      </c>
      <c r="B42" s="110" t="s">
        <v>60</v>
      </c>
      <c r="C42" s="109">
        <f t="shared" si="14"/>
        <v>5357.699999999998</v>
      </c>
      <c r="D42" s="109">
        <f>D43+D44+D45+D46+D47+D48+D49+D50+D51+D52+D53+D54+D55+D56+D57+D58+D59</f>
        <v>5357.699999999998</v>
      </c>
      <c r="E42" s="109">
        <f t="shared" ref="E42:F42" si="18">E43+E44+E45+E46+E47+E48+E49+E50+E51+E52+E53+E54+E55+E56+E57+E58+E59</f>
        <v>4106.1499999999996</v>
      </c>
      <c r="F42" s="109">
        <f t="shared" si="18"/>
        <v>0</v>
      </c>
      <c r="G42" s="123"/>
      <c r="H42" s="124"/>
      <c r="I42" s="59"/>
    </row>
    <row r="43" spans="1:10" ht="18.75" customHeight="1" x14ac:dyDescent="0.25">
      <c r="A43" s="88" t="s">
        <v>88</v>
      </c>
      <c r="B43" s="118" t="s">
        <v>29</v>
      </c>
      <c r="C43" s="109">
        <f t="shared" si="14"/>
        <v>1449.68</v>
      </c>
      <c r="D43" s="107">
        <v>1449.68</v>
      </c>
      <c r="E43" s="107">
        <v>1111.04</v>
      </c>
      <c r="F43" s="107"/>
      <c r="G43" s="71"/>
      <c r="I43" s="59"/>
    </row>
    <row r="44" spans="1:10" ht="18.75" customHeight="1" x14ac:dyDescent="0.25">
      <c r="A44" s="88" t="s">
        <v>89</v>
      </c>
      <c r="B44" s="118" t="s">
        <v>61</v>
      </c>
      <c r="C44" s="109">
        <f t="shared" si="14"/>
        <v>213.03</v>
      </c>
      <c r="D44" s="107">
        <v>213.03</v>
      </c>
      <c r="E44" s="107">
        <v>163.27000000000001</v>
      </c>
      <c r="F44" s="107"/>
      <c r="G44" s="71"/>
      <c r="I44" s="59"/>
    </row>
    <row r="45" spans="1:10" ht="15.75" x14ac:dyDescent="0.25">
      <c r="A45" s="88" t="s">
        <v>99</v>
      </c>
      <c r="B45" s="118" t="s">
        <v>94</v>
      </c>
      <c r="C45" s="109">
        <f t="shared" si="14"/>
        <v>211.06</v>
      </c>
      <c r="D45" s="107">
        <v>211.06</v>
      </c>
      <c r="E45" s="107">
        <v>161.76</v>
      </c>
      <c r="F45" s="107"/>
      <c r="G45" s="71"/>
      <c r="I45" s="59"/>
    </row>
    <row r="46" spans="1:10" ht="15.75" x14ac:dyDescent="0.25">
      <c r="A46" s="88" t="s">
        <v>100</v>
      </c>
      <c r="B46" s="119" t="s">
        <v>62</v>
      </c>
      <c r="C46" s="109">
        <f t="shared" si="14"/>
        <v>489.87</v>
      </c>
      <c r="D46" s="107">
        <v>489.87</v>
      </c>
      <c r="E46" s="107">
        <v>375.44</v>
      </c>
      <c r="F46" s="107"/>
      <c r="G46" s="71"/>
      <c r="I46" s="59"/>
    </row>
    <row r="47" spans="1:10" ht="15.75" customHeight="1" x14ac:dyDescent="0.25">
      <c r="A47" s="88" t="s">
        <v>101</v>
      </c>
      <c r="B47" s="119" t="s">
        <v>114</v>
      </c>
      <c r="C47" s="109">
        <f t="shared" si="14"/>
        <v>678.67</v>
      </c>
      <c r="D47" s="107">
        <v>678.67</v>
      </c>
      <c r="E47" s="107">
        <v>520.13</v>
      </c>
      <c r="F47" s="107"/>
      <c r="G47" s="71"/>
      <c r="I47" s="59"/>
    </row>
    <row r="48" spans="1:10" ht="32.25" customHeight="1" x14ac:dyDescent="0.25">
      <c r="A48" s="88" t="s">
        <v>102</v>
      </c>
      <c r="B48" s="119" t="s">
        <v>115</v>
      </c>
      <c r="C48" s="109">
        <f t="shared" si="14"/>
        <v>396.93</v>
      </c>
      <c r="D48" s="107">
        <v>396.93</v>
      </c>
      <c r="E48" s="107">
        <v>304.20999999999998</v>
      </c>
      <c r="F48" s="107"/>
      <c r="G48" s="71"/>
      <c r="I48" s="59"/>
      <c r="J48" s="60"/>
    </row>
    <row r="49" spans="1:10" ht="15.75" x14ac:dyDescent="0.25">
      <c r="A49" s="88" t="s">
        <v>103</v>
      </c>
      <c r="B49" s="119" t="s">
        <v>95</v>
      </c>
      <c r="C49" s="109">
        <f t="shared" si="14"/>
        <v>47.68</v>
      </c>
      <c r="D49" s="107">
        <v>47.68</v>
      </c>
      <c r="E49" s="107">
        <v>36.54</v>
      </c>
      <c r="F49" s="107"/>
      <c r="G49" s="71"/>
      <c r="I49" s="59"/>
      <c r="J49" s="60"/>
    </row>
    <row r="50" spans="1:10" ht="31.5" x14ac:dyDescent="0.25">
      <c r="A50" s="88" t="s">
        <v>104</v>
      </c>
      <c r="B50" s="119" t="s">
        <v>63</v>
      </c>
      <c r="C50" s="109">
        <f t="shared" si="14"/>
        <v>21.14</v>
      </c>
      <c r="D50" s="107">
        <v>21.14</v>
      </c>
      <c r="E50" s="107">
        <v>16.2</v>
      </c>
      <c r="F50" s="107"/>
      <c r="G50" s="71"/>
      <c r="I50" s="59"/>
      <c r="J50" s="60"/>
    </row>
    <row r="51" spans="1:10" ht="15.75" x14ac:dyDescent="0.25">
      <c r="A51" s="88" t="s">
        <v>105</v>
      </c>
      <c r="B51" s="119" t="s">
        <v>64</v>
      </c>
      <c r="C51" s="109">
        <f t="shared" si="14"/>
        <v>212.93</v>
      </c>
      <c r="D51" s="107">
        <v>212.93</v>
      </c>
      <c r="E51" s="107">
        <v>163.19</v>
      </c>
      <c r="F51" s="107"/>
      <c r="G51" s="71"/>
      <c r="H51" s="4"/>
      <c r="J51" s="60"/>
    </row>
    <row r="52" spans="1:10" ht="15.75" x14ac:dyDescent="0.25">
      <c r="A52" s="88" t="s">
        <v>106</v>
      </c>
      <c r="B52" s="120" t="s">
        <v>96</v>
      </c>
      <c r="C52" s="109">
        <f t="shared" si="14"/>
        <v>462.02</v>
      </c>
      <c r="D52" s="107">
        <v>462.02</v>
      </c>
      <c r="E52" s="107">
        <v>354.09</v>
      </c>
      <c r="F52" s="107"/>
      <c r="G52" s="71"/>
      <c r="H52" s="4"/>
      <c r="J52" s="60"/>
    </row>
    <row r="53" spans="1:10" ht="15.75" x14ac:dyDescent="0.25">
      <c r="A53" s="88" t="s">
        <v>107</v>
      </c>
      <c r="B53" s="120" t="s">
        <v>65</v>
      </c>
      <c r="C53" s="109">
        <f t="shared" si="14"/>
        <v>112.38</v>
      </c>
      <c r="D53" s="107">
        <v>112.38</v>
      </c>
      <c r="E53" s="107">
        <v>86.13</v>
      </c>
      <c r="F53" s="107"/>
      <c r="G53" s="100"/>
      <c r="J53" s="60"/>
    </row>
    <row r="54" spans="1:10" ht="15.75" x14ac:dyDescent="0.25">
      <c r="A54" s="88" t="s">
        <v>108</v>
      </c>
      <c r="B54" s="120" t="s">
        <v>66</v>
      </c>
      <c r="C54" s="109">
        <f t="shared" si="14"/>
        <v>137.36000000000001</v>
      </c>
      <c r="D54" s="107">
        <v>137.36000000000001</v>
      </c>
      <c r="E54" s="107">
        <v>105.27</v>
      </c>
      <c r="F54" s="107"/>
      <c r="G54" s="100"/>
      <c r="J54" s="60"/>
    </row>
    <row r="55" spans="1:10" ht="15.75" x14ac:dyDescent="0.25">
      <c r="A55" s="88" t="s">
        <v>109</v>
      </c>
      <c r="B55" s="120" t="s">
        <v>67</v>
      </c>
      <c r="C55" s="109">
        <f t="shared" si="14"/>
        <v>137.36000000000001</v>
      </c>
      <c r="D55" s="107">
        <v>137.36000000000001</v>
      </c>
      <c r="E55" s="107">
        <v>105.27</v>
      </c>
      <c r="F55" s="107"/>
      <c r="G55" s="100"/>
      <c r="J55" s="60"/>
    </row>
    <row r="56" spans="1:10" ht="17.25" customHeight="1" x14ac:dyDescent="0.25">
      <c r="A56" s="88" t="s">
        <v>110</v>
      </c>
      <c r="B56" s="120" t="s">
        <v>68</v>
      </c>
      <c r="C56" s="109">
        <f t="shared" si="14"/>
        <v>121.54</v>
      </c>
      <c r="D56" s="107">
        <v>121.54</v>
      </c>
      <c r="E56" s="107">
        <v>93.15</v>
      </c>
      <c r="F56" s="107"/>
      <c r="G56" s="100"/>
      <c r="J56" s="60"/>
    </row>
    <row r="57" spans="1:10" ht="15.75" x14ac:dyDescent="0.25">
      <c r="A57" s="88" t="s">
        <v>111</v>
      </c>
      <c r="B57" s="120" t="s">
        <v>97</v>
      </c>
      <c r="C57" s="109">
        <f t="shared" si="14"/>
        <v>49.95</v>
      </c>
      <c r="D57" s="107">
        <v>49.95</v>
      </c>
      <c r="E57" s="107">
        <v>38.28</v>
      </c>
      <c r="F57" s="107"/>
      <c r="G57" s="100"/>
      <c r="J57" s="60"/>
    </row>
    <row r="58" spans="1:10" ht="15.75" x14ac:dyDescent="0.25">
      <c r="A58" s="88" t="s">
        <v>112</v>
      </c>
      <c r="B58" s="120" t="s">
        <v>69</v>
      </c>
      <c r="C58" s="109">
        <f t="shared" si="14"/>
        <v>91.57</v>
      </c>
      <c r="D58" s="107">
        <v>91.57</v>
      </c>
      <c r="E58" s="107">
        <v>70.180000000000007</v>
      </c>
      <c r="F58" s="107"/>
      <c r="G58" s="100"/>
      <c r="J58" s="60"/>
    </row>
    <row r="59" spans="1:10" ht="15.75" x14ac:dyDescent="0.25">
      <c r="A59" s="88" t="s">
        <v>113</v>
      </c>
      <c r="B59" s="121" t="s">
        <v>98</v>
      </c>
      <c r="C59" s="109">
        <f t="shared" si="14"/>
        <v>524.53</v>
      </c>
      <c r="D59" s="107">
        <v>524.53</v>
      </c>
      <c r="E59" s="107">
        <v>402</v>
      </c>
      <c r="F59" s="107"/>
    </row>
    <row r="60" spans="1:10" ht="31.5" x14ac:dyDescent="0.25">
      <c r="A60" s="145" t="s">
        <v>90</v>
      </c>
      <c r="B60" s="140" t="s">
        <v>92</v>
      </c>
      <c r="C60" s="141">
        <f t="shared" si="14"/>
        <v>0</v>
      </c>
      <c r="D60" s="141">
        <f>D61</f>
        <v>-2140</v>
      </c>
      <c r="E60" s="141">
        <f t="shared" ref="E60:F60" si="19">E61</f>
        <v>0</v>
      </c>
      <c r="F60" s="141">
        <f t="shared" si="19"/>
        <v>2140</v>
      </c>
    </row>
    <row r="61" spans="1:10" ht="15.75" x14ac:dyDescent="0.25">
      <c r="A61" s="87" t="s">
        <v>91</v>
      </c>
      <c r="B61" s="64" t="s">
        <v>46</v>
      </c>
      <c r="C61" s="138">
        <f t="shared" ref="C61" si="20">D61+F61</f>
        <v>0</v>
      </c>
      <c r="D61" s="84">
        <v>-2140</v>
      </c>
      <c r="E61" s="84"/>
      <c r="F61" s="84">
        <v>2140</v>
      </c>
    </row>
    <row r="62" spans="1:10" ht="15.75" x14ac:dyDescent="0.25">
      <c r="A62" s="78" t="s">
        <v>44</v>
      </c>
      <c r="B62" s="93" t="s">
        <v>53</v>
      </c>
      <c r="C62" s="146">
        <f t="shared" si="3"/>
        <v>22040</v>
      </c>
      <c r="D62" s="94">
        <f>D63</f>
        <v>0</v>
      </c>
      <c r="E62" s="94">
        <f t="shared" ref="E62:F63" si="21">E63</f>
        <v>0</v>
      </c>
      <c r="F62" s="94">
        <f t="shared" si="21"/>
        <v>22040</v>
      </c>
      <c r="J62" s="60"/>
    </row>
    <row r="63" spans="1:10" ht="17.25" customHeight="1" x14ac:dyDescent="0.25">
      <c r="A63" s="92" t="s">
        <v>38</v>
      </c>
      <c r="B63" s="144" t="s">
        <v>43</v>
      </c>
      <c r="C63" s="75">
        <f t="shared" si="3"/>
        <v>22040</v>
      </c>
      <c r="D63" s="142">
        <f>D64</f>
        <v>0</v>
      </c>
      <c r="E63" s="142">
        <f t="shared" si="21"/>
        <v>0</v>
      </c>
      <c r="F63" s="142">
        <f t="shared" si="21"/>
        <v>22040</v>
      </c>
      <c r="J63" s="60"/>
    </row>
    <row r="64" spans="1:10" ht="15.75" customHeight="1" x14ac:dyDescent="0.25">
      <c r="A64" s="87" t="s">
        <v>45</v>
      </c>
      <c r="B64" s="64" t="s">
        <v>51</v>
      </c>
      <c r="C64" s="102">
        <f t="shared" si="3"/>
        <v>22040</v>
      </c>
      <c r="D64" s="84"/>
      <c r="E64" s="84"/>
      <c r="F64" s="84">
        <v>22040</v>
      </c>
      <c r="J64" s="60"/>
    </row>
    <row r="65" spans="1:10" ht="17.25" customHeight="1" x14ac:dyDescent="0.25">
      <c r="A65" s="147" t="s">
        <v>41</v>
      </c>
      <c r="B65" s="93" t="s">
        <v>57</v>
      </c>
      <c r="C65" s="146">
        <f>D65+F65</f>
        <v>6100</v>
      </c>
      <c r="D65" s="94">
        <f>D66</f>
        <v>6100</v>
      </c>
      <c r="E65" s="94">
        <f t="shared" ref="E65:F65" si="22">E66</f>
        <v>0</v>
      </c>
      <c r="F65" s="94">
        <f t="shared" si="22"/>
        <v>0</v>
      </c>
      <c r="J65" s="60"/>
    </row>
    <row r="66" spans="1:10" ht="16.5" customHeight="1" x14ac:dyDescent="0.25">
      <c r="A66" s="148" t="s">
        <v>39</v>
      </c>
      <c r="B66" s="144" t="s">
        <v>43</v>
      </c>
      <c r="C66" s="149">
        <f>D66+F66</f>
        <v>6100</v>
      </c>
      <c r="D66" s="142">
        <f>D67</f>
        <v>6100</v>
      </c>
      <c r="E66" s="142">
        <f t="shared" ref="E66:F66" si="23">E67</f>
        <v>0</v>
      </c>
      <c r="F66" s="142">
        <f t="shared" si="23"/>
        <v>0</v>
      </c>
      <c r="J66" s="60"/>
    </row>
    <row r="67" spans="1:10" ht="15.75" x14ac:dyDescent="0.25">
      <c r="A67" s="86" t="s">
        <v>49</v>
      </c>
      <c r="B67" s="64" t="s">
        <v>51</v>
      </c>
      <c r="C67" s="149">
        <f>D67+F67</f>
        <v>6100</v>
      </c>
      <c r="D67" s="84">
        <v>6100</v>
      </c>
      <c r="E67" s="84"/>
      <c r="F67" s="84"/>
      <c r="J67" s="60"/>
    </row>
    <row r="68" spans="1:10" ht="15.75" x14ac:dyDescent="0.25">
      <c r="A68" s="136"/>
      <c r="B68" s="73" t="s">
        <v>0</v>
      </c>
      <c r="C68" s="65">
        <f t="shared" si="3"/>
        <v>158795</v>
      </c>
      <c r="D68" s="74">
        <f>D65+D62+D36+D33+D15</f>
        <v>50839</v>
      </c>
      <c r="E68" s="131">
        <f>E65+E62+E36+E33+E15</f>
        <v>4788.3799999999992</v>
      </c>
      <c r="F68" s="74">
        <f>F65+F62+F36+F33+F15</f>
        <v>107956</v>
      </c>
      <c r="J68" s="60"/>
    </row>
    <row r="69" spans="1:10" ht="15.75" x14ac:dyDescent="0.25">
      <c r="A69" s="72"/>
      <c r="B69" s="79" t="s">
        <v>14</v>
      </c>
      <c r="C69" s="74"/>
      <c r="D69" s="77"/>
      <c r="E69" s="77"/>
      <c r="F69" s="77"/>
      <c r="J69" s="60"/>
    </row>
    <row r="70" spans="1:10" ht="15.75" x14ac:dyDescent="0.25">
      <c r="A70" s="72"/>
      <c r="B70" s="76" t="s">
        <v>27</v>
      </c>
      <c r="C70" s="70">
        <f>D70+F70</f>
        <v>158795</v>
      </c>
      <c r="D70" s="70">
        <f>D67+D64+D38+D32+D21+D18+D16+D39+D28+D30</f>
        <v>53869</v>
      </c>
      <c r="E70" s="70">
        <f t="shared" ref="E70:F70" si="24">E67+E64+E38+E32+E21+E18+E16+E39+E28+E30</f>
        <v>0</v>
      </c>
      <c r="F70" s="70">
        <f t="shared" si="24"/>
        <v>104926</v>
      </c>
      <c r="J70" s="60"/>
    </row>
    <row r="71" spans="1:10" ht="18" customHeight="1" x14ac:dyDescent="0.25">
      <c r="A71" s="72"/>
      <c r="B71" s="64" t="s">
        <v>48</v>
      </c>
      <c r="C71" s="102">
        <f t="shared" ref="C71" si="25">D71+F71</f>
        <v>-2.1600499167107046E-12</v>
      </c>
      <c r="D71" s="102">
        <f>D42+D40+D33+D25</f>
        <v>-890.00000000000216</v>
      </c>
      <c r="E71" s="104">
        <f>E42+E40+E33+E25</f>
        <v>4788.3799999999992</v>
      </c>
      <c r="F71" s="102">
        <f>F42+F40+F33+F25</f>
        <v>890</v>
      </c>
      <c r="I71" s="60"/>
      <c r="J71" s="60"/>
    </row>
    <row r="72" spans="1:10" ht="15.75" customHeight="1" x14ac:dyDescent="0.25">
      <c r="A72" s="72"/>
      <c r="B72" s="76" t="s">
        <v>58</v>
      </c>
      <c r="C72" s="70">
        <f>D72+F72</f>
        <v>0</v>
      </c>
      <c r="D72" s="70">
        <f>D61</f>
        <v>-2140</v>
      </c>
      <c r="E72" s="70">
        <f t="shared" ref="E72:F72" si="26">E61</f>
        <v>0</v>
      </c>
      <c r="F72" s="70">
        <f t="shared" si="26"/>
        <v>2140</v>
      </c>
      <c r="I72" s="60"/>
      <c r="J72" s="60"/>
    </row>
    <row r="73" spans="1:10" x14ac:dyDescent="0.2">
      <c r="B73" s="90"/>
      <c r="C73" s="90"/>
      <c r="D73" s="90"/>
      <c r="E73" s="90"/>
      <c r="I73" s="60"/>
      <c r="J73" s="60"/>
    </row>
    <row r="74" spans="1:10" x14ac:dyDescent="0.2">
      <c r="I74" s="60"/>
      <c r="J74" s="60"/>
    </row>
    <row r="75" spans="1:10" x14ac:dyDescent="0.2">
      <c r="I75" s="60"/>
      <c r="J75" s="60"/>
    </row>
    <row r="76" spans="1:10" x14ac:dyDescent="0.2">
      <c r="I76" s="60"/>
      <c r="J76" s="60"/>
    </row>
    <row r="77" spans="1:10" x14ac:dyDescent="0.2">
      <c r="I77" s="60"/>
      <c r="J77" s="60"/>
    </row>
    <row r="78" spans="1:10" x14ac:dyDescent="0.2">
      <c r="I78" s="60"/>
      <c r="J78" s="60"/>
    </row>
    <row r="79" spans="1:10" x14ac:dyDescent="0.2">
      <c r="I79" s="60"/>
      <c r="J79" s="60"/>
    </row>
    <row r="80" spans="1:10" x14ac:dyDescent="0.2">
      <c r="I80" s="60"/>
      <c r="J80" s="60"/>
    </row>
    <row r="81" spans="9:10" x14ac:dyDescent="0.2">
      <c r="I81" s="60"/>
      <c r="J81" s="60"/>
    </row>
    <row r="82" spans="9:10" x14ac:dyDescent="0.2">
      <c r="I82" s="60"/>
      <c r="J82" s="60"/>
    </row>
    <row r="83" spans="9:10" x14ac:dyDescent="0.2">
      <c r="I83" s="60"/>
      <c r="J83" s="60"/>
    </row>
    <row r="84" spans="9:10" x14ac:dyDescent="0.2">
      <c r="I84" s="60"/>
      <c r="J84" s="60"/>
    </row>
    <row r="85" spans="9:10" x14ac:dyDescent="0.2">
      <c r="I85" s="60"/>
      <c r="J85" s="60"/>
    </row>
    <row r="86" spans="9:10" x14ac:dyDescent="0.2">
      <c r="I86" s="60"/>
      <c r="J86" s="60"/>
    </row>
    <row r="87" spans="9:10" x14ac:dyDescent="0.2">
      <c r="I87" s="60"/>
      <c r="J87" s="60"/>
    </row>
    <row r="88" spans="9:10" x14ac:dyDescent="0.2">
      <c r="I88" s="60"/>
      <c r="J88" s="60"/>
    </row>
    <row r="89" spans="9:10" x14ac:dyDescent="0.2">
      <c r="I89" s="60"/>
      <c r="J89" s="60"/>
    </row>
    <row r="90" spans="9:10" x14ac:dyDescent="0.2">
      <c r="I90" s="60"/>
      <c r="J90" s="60"/>
    </row>
    <row r="91" spans="9:10" x14ac:dyDescent="0.2">
      <c r="J91" s="60"/>
    </row>
    <row r="92" spans="9:10" x14ac:dyDescent="0.2">
      <c r="J92" s="60"/>
    </row>
    <row r="93" spans="9:10" x14ac:dyDescent="0.2">
      <c r="J93" s="60"/>
    </row>
    <row r="94" spans="9:10" x14ac:dyDescent="0.2">
      <c r="J94" s="60"/>
    </row>
    <row r="106" spans="9:9" x14ac:dyDescent="0.2">
      <c r="I106" s="4"/>
    </row>
    <row r="107" spans="9:9" ht="15.75" customHeight="1" x14ac:dyDescent="0.2"/>
    <row r="114" spans="11:11" ht="15" customHeight="1" x14ac:dyDescent="0.2"/>
    <row r="115" spans="11:11" ht="15.75" customHeight="1" x14ac:dyDescent="0.2"/>
    <row r="116" spans="11:11" ht="14.25" customHeight="1" x14ac:dyDescent="0.2"/>
    <row r="124" spans="11:11" x14ac:dyDescent="0.2">
      <c r="K124" s="60"/>
    </row>
    <row r="125" spans="11:11" x14ac:dyDescent="0.2">
      <c r="K125" s="60"/>
    </row>
    <row r="126" spans="11:11" x14ac:dyDescent="0.2">
      <c r="K126" s="60"/>
    </row>
    <row r="127" spans="11:11" x14ac:dyDescent="0.2">
      <c r="K127" s="60"/>
    </row>
    <row r="128" spans="11:11" x14ac:dyDescent="0.2">
      <c r="K128" s="60"/>
    </row>
    <row r="129" spans="10:11" x14ac:dyDescent="0.2">
      <c r="K129" s="60"/>
    </row>
    <row r="130" spans="10:11" x14ac:dyDescent="0.2">
      <c r="K130" s="60"/>
    </row>
    <row r="131" spans="10:11" x14ac:dyDescent="0.2">
      <c r="K131" s="60"/>
    </row>
    <row r="132" spans="10:11" x14ac:dyDescent="0.2">
      <c r="K132" s="60"/>
    </row>
    <row r="133" spans="10:11" x14ac:dyDescent="0.2">
      <c r="K133" s="60"/>
    </row>
    <row r="134" spans="10:11" x14ac:dyDescent="0.2">
      <c r="J134" s="60"/>
      <c r="K134" s="60"/>
    </row>
    <row r="135" spans="10:11" x14ac:dyDescent="0.2">
      <c r="J135" s="60"/>
      <c r="K135" s="60"/>
    </row>
    <row r="136" spans="10:11" x14ac:dyDescent="0.2">
      <c r="J136" s="60"/>
      <c r="K136" s="60"/>
    </row>
    <row r="137" spans="10:11" x14ac:dyDescent="0.2">
      <c r="J137" s="60"/>
      <c r="K137" s="60"/>
    </row>
    <row r="138" spans="10:11" x14ac:dyDescent="0.2">
      <c r="J138" s="60"/>
      <c r="K138" s="60"/>
    </row>
    <row r="139" spans="10:11" x14ac:dyDescent="0.2">
      <c r="K139" s="60"/>
    </row>
    <row r="140" spans="10:11" x14ac:dyDescent="0.2">
      <c r="K140" s="60"/>
    </row>
    <row r="141" spans="10:11" x14ac:dyDescent="0.2">
      <c r="K141" s="60"/>
    </row>
    <row r="142" spans="10:11" x14ac:dyDescent="0.2">
      <c r="K142" s="60"/>
    </row>
    <row r="143" spans="10:11" x14ac:dyDescent="0.2">
      <c r="K143" s="60"/>
    </row>
    <row r="144" spans="10:11" x14ac:dyDescent="0.2">
      <c r="K144" s="60"/>
    </row>
    <row r="145" spans="11:11" x14ac:dyDescent="0.2">
      <c r="K145" s="60"/>
    </row>
    <row r="146" spans="11:11" x14ac:dyDescent="0.2">
      <c r="K146" s="60"/>
    </row>
    <row r="147" spans="11:11" x14ac:dyDescent="0.2">
      <c r="K147" s="60"/>
    </row>
    <row r="148" spans="11:11" x14ac:dyDescent="0.2">
      <c r="K148" s="60"/>
    </row>
    <row r="149" spans="11:11" x14ac:dyDescent="0.2">
      <c r="K149" s="60"/>
    </row>
    <row r="150" spans="11:11" x14ac:dyDescent="0.2">
      <c r="K150" s="60"/>
    </row>
    <row r="151" spans="11:11" x14ac:dyDescent="0.2">
      <c r="K151" s="60"/>
    </row>
    <row r="152" spans="11:11" x14ac:dyDescent="0.2">
      <c r="K152" s="60"/>
    </row>
    <row r="153" spans="11:11" ht="19.5" customHeight="1" x14ac:dyDescent="0.2">
      <c r="K153" s="60"/>
    </row>
    <row r="154" spans="11:11" x14ac:dyDescent="0.2">
      <c r="K154" s="60"/>
    </row>
    <row r="155" spans="11:11" x14ac:dyDescent="0.2">
      <c r="K155" s="60"/>
    </row>
    <row r="156" spans="11:11" ht="30.6" customHeight="1" x14ac:dyDescent="0.2">
      <c r="K156" s="60"/>
    </row>
    <row r="157" spans="11:11" x14ac:dyDescent="0.2">
      <c r="K157" s="60"/>
    </row>
    <row r="158" spans="11:11" x14ac:dyDescent="0.2">
      <c r="K158" s="60"/>
    </row>
    <row r="159" spans="11:11" x14ac:dyDescent="0.2">
      <c r="K159" s="60"/>
    </row>
    <row r="160" spans="11:11" x14ac:dyDescent="0.2">
      <c r="K160" s="60"/>
    </row>
    <row r="161" spans="11:11" x14ac:dyDescent="0.2">
      <c r="K161" s="60"/>
    </row>
    <row r="162" spans="11:11" x14ac:dyDescent="0.2">
      <c r="K162" s="60"/>
    </row>
    <row r="163" spans="11:11" x14ac:dyDescent="0.2">
      <c r="K163" s="60"/>
    </row>
    <row r="164" spans="11:11" x14ac:dyDescent="0.2">
      <c r="K164" s="60"/>
    </row>
    <row r="165" spans="11:11" x14ac:dyDescent="0.2">
      <c r="K165" s="60"/>
    </row>
    <row r="166" spans="11:11" x14ac:dyDescent="0.2">
      <c r="K166" s="60"/>
    </row>
    <row r="167" spans="11:11" x14ac:dyDescent="0.2">
      <c r="K167" s="60"/>
    </row>
    <row r="168" spans="11:11" x14ac:dyDescent="0.2">
      <c r="K168" s="60"/>
    </row>
    <row r="169" spans="11:11" x14ac:dyDescent="0.2">
      <c r="K169" s="60"/>
    </row>
    <row r="170" spans="11:11" x14ac:dyDescent="0.2">
      <c r="K170" s="60"/>
    </row>
    <row r="171" spans="11:11" x14ac:dyDescent="0.2">
      <c r="K171" s="60"/>
    </row>
    <row r="172" spans="11:11" x14ac:dyDescent="0.2">
      <c r="K172" s="60"/>
    </row>
    <row r="173" spans="11:11" x14ac:dyDescent="0.2">
      <c r="K173" s="60"/>
    </row>
    <row r="174" spans="11:11" x14ac:dyDescent="0.2">
      <c r="K174" s="60"/>
    </row>
    <row r="175" spans="11:11" x14ac:dyDescent="0.2">
      <c r="K175" s="60"/>
    </row>
    <row r="176" spans="11:11" x14ac:dyDescent="0.2">
      <c r="K176" s="60"/>
    </row>
    <row r="177" spans="11:11" x14ac:dyDescent="0.2">
      <c r="K177" s="60"/>
    </row>
    <row r="178" spans="11:11" x14ac:dyDescent="0.2">
      <c r="K178" s="60"/>
    </row>
    <row r="179" spans="11:11" x14ac:dyDescent="0.2">
      <c r="K179" s="60"/>
    </row>
    <row r="180" spans="11:11" x14ac:dyDescent="0.2">
      <c r="K180" s="60"/>
    </row>
    <row r="188" spans="11:11" ht="15" customHeight="1" x14ac:dyDescent="0.2"/>
    <row r="193" ht="30" customHeight="1" x14ac:dyDescent="0.2"/>
    <row r="194" ht="16.149999999999999" customHeight="1" x14ac:dyDescent="0.2"/>
    <row r="195" ht="15.6" customHeight="1" x14ac:dyDescent="0.2"/>
    <row r="201" ht="15" customHeight="1" x14ac:dyDescent="0.2"/>
    <row r="202" ht="15" customHeight="1" x14ac:dyDescent="0.2"/>
    <row r="203" ht="13.9" customHeight="1" x14ac:dyDescent="0.2"/>
    <row r="204" ht="13.15" customHeight="1" x14ac:dyDescent="0.2"/>
    <row r="205" ht="27" customHeight="1" x14ac:dyDescent="0.2"/>
    <row r="206" ht="14.45" customHeight="1" x14ac:dyDescent="0.2"/>
    <row r="207" ht="16.149999999999999" customHeight="1" x14ac:dyDescent="0.2"/>
    <row r="208" ht="13.5" customHeight="1" x14ac:dyDescent="0.2"/>
    <row r="209" spans="11:11" ht="13.9" customHeight="1" x14ac:dyDescent="0.2"/>
    <row r="210" spans="11:11" ht="13.9" customHeight="1" x14ac:dyDescent="0.2"/>
    <row r="211" spans="11:11" ht="15" customHeight="1" x14ac:dyDescent="0.2"/>
    <row r="212" spans="11:11" ht="15.6" customHeight="1" x14ac:dyDescent="0.2"/>
    <row r="215" spans="11:11" ht="14.45" customHeight="1" x14ac:dyDescent="0.2"/>
    <row r="220" spans="11:11" x14ac:dyDescent="0.2">
      <c r="K220" s="60"/>
    </row>
    <row r="221" spans="11:11" x14ac:dyDescent="0.2">
      <c r="K221" s="60"/>
    </row>
    <row r="222" spans="11:11" x14ac:dyDescent="0.2">
      <c r="K222" s="60"/>
    </row>
    <row r="223" spans="11:11" x14ac:dyDescent="0.2">
      <c r="K223" s="60"/>
    </row>
  </sheetData>
  <mergeCells count="8">
    <mergeCell ref="A5:F5"/>
    <mergeCell ref="A9:A13"/>
    <mergeCell ref="B9:B13"/>
    <mergeCell ref="C9:C13"/>
    <mergeCell ref="D10:E10"/>
    <mergeCell ref="F10:F13"/>
    <mergeCell ref="D11:D13"/>
    <mergeCell ref="E11:E13"/>
  </mergeCells>
  <pageMargins left="0.23622047244094491" right="0.23622047244094491" top="0.74803149606299213" bottom="0.35433070866141736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2017-08-30T07:15:08Z</cp:lastPrinted>
  <dcterms:created xsi:type="dcterms:W3CDTF">2006-11-21T07:32:28Z</dcterms:created>
  <dcterms:modified xsi:type="dcterms:W3CDTF">2017-08-31T11:51:18Z</dcterms:modified>
</cp:coreProperties>
</file>