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defaultThemeVersion="124226"/>
  <mc:AlternateContent xmlns:mc="http://schemas.openxmlformats.org/markup-compatibility/2006">
    <mc:Choice Requires="x15">
      <x15ac:absPath xmlns:x15ac="http://schemas.microsoft.com/office/spreadsheetml/2010/11/ac" url="C:\Users\user\Documents\"/>
    </mc:Choice>
  </mc:AlternateContent>
  <bookViews>
    <workbookView xWindow="0" yWindow="0" windowWidth="28800" windowHeight="14010" activeTab="1"/>
  </bookViews>
  <sheets>
    <sheet name="1 priedas" sheetId="39" r:id="rId1"/>
    <sheet name="2 priedas" sheetId="41" r:id="rId2"/>
  </sheets>
  <calcPr calcId="162913"/>
</workbook>
</file>

<file path=xl/calcChain.xml><?xml version="1.0" encoding="utf-8"?>
<calcChain xmlns="http://schemas.openxmlformats.org/spreadsheetml/2006/main">
  <c r="E86" i="41" l="1"/>
  <c r="F58" i="41"/>
  <c r="C56" i="41"/>
  <c r="E53" i="41"/>
  <c r="F53" i="41"/>
  <c r="D53" i="41"/>
  <c r="C55" i="41"/>
  <c r="C54" i="41"/>
  <c r="E41" i="41"/>
  <c r="E40" i="41" s="1"/>
  <c r="F41" i="41"/>
  <c r="F40" i="41" s="1"/>
  <c r="D41" i="41"/>
  <c r="D40" i="41" s="1"/>
  <c r="C43" i="41"/>
  <c r="E38" i="41"/>
  <c r="F38" i="41"/>
  <c r="F36" i="41" s="1"/>
  <c r="F83" i="41" s="1"/>
  <c r="D38" i="41"/>
  <c r="C90" i="41"/>
  <c r="C88" i="41"/>
  <c r="C84" i="41"/>
  <c r="E77" i="41"/>
  <c r="D77" i="41"/>
  <c r="C77" i="41" s="1"/>
  <c r="E76" i="41"/>
  <c r="D76" i="41"/>
  <c r="C76" i="41" s="1"/>
  <c r="C75" i="41"/>
  <c r="F74" i="41"/>
  <c r="F73" i="41" s="1"/>
  <c r="E74" i="41"/>
  <c r="E73" i="41" s="1"/>
  <c r="D74" i="41"/>
  <c r="D73" i="41" s="1"/>
  <c r="C72" i="41"/>
  <c r="C71" i="41"/>
  <c r="C70" i="41"/>
  <c r="C69" i="41"/>
  <c r="C68" i="41"/>
  <c r="C67" i="41"/>
  <c r="C66" i="41"/>
  <c r="C65" i="41"/>
  <c r="C64" i="41"/>
  <c r="C63" i="41"/>
  <c r="C62" i="41"/>
  <c r="C61" i="41"/>
  <c r="C60" i="41"/>
  <c r="F59" i="41"/>
  <c r="E59" i="41"/>
  <c r="E58" i="41" s="1"/>
  <c r="D59" i="41"/>
  <c r="D58" i="41" s="1"/>
  <c r="C52" i="41"/>
  <c r="C51" i="41"/>
  <c r="C50" i="41"/>
  <c r="C49" i="41"/>
  <c r="C48" i="41"/>
  <c r="F47" i="41"/>
  <c r="F85" i="41" s="1"/>
  <c r="E47" i="41"/>
  <c r="E85" i="41" s="1"/>
  <c r="D47" i="41"/>
  <c r="D85" i="41" s="1"/>
  <c r="C45" i="41"/>
  <c r="C44" i="41"/>
  <c r="C42" i="41"/>
  <c r="C39" i="41"/>
  <c r="C37" i="41"/>
  <c r="E36" i="41"/>
  <c r="D36" i="41"/>
  <c r="C35" i="41"/>
  <c r="C34" i="41"/>
  <c r="F33" i="41"/>
  <c r="E33" i="41"/>
  <c r="D33" i="41"/>
  <c r="C32" i="41"/>
  <c r="C31" i="41"/>
  <c r="F30" i="41"/>
  <c r="E30" i="41"/>
  <c r="D30" i="41"/>
  <c r="C28" i="41"/>
  <c r="C27" i="41"/>
  <c r="C26" i="41"/>
  <c r="C25" i="41"/>
  <c r="F24" i="41"/>
  <c r="E24" i="41"/>
  <c r="D24" i="41"/>
  <c r="C23" i="41"/>
  <c r="F22" i="41"/>
  <c r="E22" i="41"/>
  <c r="D22" i="41"/>
  <c r="D86" i="41" s="1"/>
  <c r="F21" i="41"/>
  <c r="E21" i="41"/>
  <c r="D21" i="41"/>
  <c r="C20" i="41"/>
  <c r="C19" i="41"/>
  <c r="C18" i="41"/>
  <c r="F17" i="41"/>
  <c r="F16" i="41" s="1"/>
  <c r="E17" i="41"/>
  <c r="E16" i="41" s="1"/>
  <c r="D17" i="41"/>
  <c r="D83" i="41" s="1"/>
  <c r="C53" i="41" l="1"/>
  <c r="E83" i="41"/>
  <c r="D87" i="41"/>
  <c r="F86" i="41"/>
  <c r="C86" i="41" s="1"/>
  <c r="D46" i="41"/>
  <c r="F46" i="41"/>
  <c r="F81" i="41" s="1"/>
  <c r="E46" i="41"/>
  <c r="E81" i="41" s="1"/>
  <c r="C17" i="41"/>
  <c r="C74" i="41"/>
  <c r="F87" i="41"/>
  <c r="C73" i="41"/>
  <c r="C40" i="41"/>
  <c r="C22" i="41"/>
  <c r="C24" i="41"/>
  <c r="E87" i="41"/>
  <c r="C33" i="41"/>
  <c r="C59" i="41"/>
  <c r="C21" i="41"/>
  <c r="C36" i="41"/>
  <c r="D16" i="41"/>
  <c r="C16" i="41" s="1"/>
  <c r="E29" i="41"/>
  <c r="E15" i="41" s="1"/>
  <c r="C38" i="41"/>
  <c r="C41" i="41"/>
  <c r="C58" i="41"/>
  <c r="C85" i="41"/>
  <c r="F29" i="41"/>
  <c r="F15" i="41" s="1"/>
  <c r="D29" i="41"/>
  <c r="C47" i="41"/>
  <c r="C30" i="41"/>
  <c r="C87" i="41" l="1"/>
  <c r="C83" i="41"/>
  <c r="C46" i="41"/>
  <c r="C29" i="41"/>
  <c r="D15" i="41"/>
  <c r="C15" i="41" l="1"/>
  <c r="D81" i="41"/>
  <c r="C81" i="41"/>
  <c r="C15" i="39" l="1"/>
  <c r="C26" i="39" s="1"/>
</calcChain>
</file>

<file path=xl/sharedStrings.xml><?xml version="1.0" encoding="utf-8"?>
<sst xmlns="http://schemas.openxmlformats.org/spreadsheetml/2006/main" count="193" uniqueCount="166">
  <si>
    <t>Iš viso</t>
  </si>
  <si>
    <t>Iš jų:</t>
  </si>
  <si>
    <t>iš viso</t>
  </si>
  <si>
    <t xml:space="preserve">                                                                       Kretingos rajono savivaldybės tarybos</t>
  </si>
  <si>
    <t>turtui įsigyti</t>
  </si>
  <si>
    <t>Eil. Nr.</t>
  </si>
  <si>
    <t>išlaidoms</t>
  </si>
  <si>
    <t>iš jų: darbo užmo-kesčiui</t>
  </si>
  <si>
    <t>Asignavimų valdytojų, programų, išlaidų pavadinimas</t>
  </si>
  <si>
    <t>Švietimo programa (Nr. 08)</t>
  </si>
  <si>
    <t>1</t>
  </si>
  <si>
    <t>Pajamų pavadinimas</t>
  </si>
  <si>
    <t>Savivaldybės administracijos direktorius</t>
  </si>
  <si>
    <t>iš jų:</t>
  </si>
  <si>
    <t xml:space="preserve">                  2017 metų Kretingos rajono savivaldybės biudžeto asignavimų </t>
  </si>
  <si>
    <t xml:space="preserve">            2017 metų Kretingos rajono savivaldybės biudžeto pajamų</t>
  </si>
  <si>
    <t>(tūkst. Eur)</t>
  </si>
  <si>
    <t>Seniūnijų programa (Nr. 02)</t>
  </si>
  <si>
    <t>1.1</t>
  </si>
  <si>
    <t>1.1.1</t>
  </si>
  <si>
    <t>1.1.1.1</t>
  </si>
  <si>
    <t>1.3</t>
  </si>
  <si>
    <t>1.3.1</t>
  </si>
  <si>
    <t>Iš viso pajamų:</t>
  </si>
  <si>
    <t xml:space="preserve">                                                                Kretingos rajono savivaldybės tarybos</t>
  </si>
  <si>
    <t xml:space="preserve">                                                                1 priedas</t>
  </si>
  <si>
    <t>Speciali tikslinė dotacija valstybinėms (perduotoms savivaldybėms) funkcijoms atlikti, iš jų:</t>
  </si>
  <si>
    <t>Vietinio ūkio ir turto valdymo programa (Nr. 05)</t>
  </si>
  <si>
    <t xml:space="preserve">Speciali tikslinė dotacija valstybinėms (perduotoms savivaldybėms) funkcijoms atlikti </t>
  </si>
  <si>
    <t>1.2</t>
  </si>
  <si>
    <t>3</t>
  </si>
  <si>
    <t>1.2.1</t>
  </si>
  <si>
    <t>1.4</t>
  </si>
  <si>
    <t>1.4.1</t>
  </si>
  <si>
    <t>Seniūnijų  veiklos išlaidos savarankiškoms funkcijoms vykdyti, iš jų:</t>
  </si>
  <si>
    <t xml:space="preserve">            </t>
  </si>
  <si>
    <t>Savarankiškoms funkcijoms vykdyti</t>
  </si>
  <si>
    <t>Strateginio planavimo ir investicijų programa (Nr. 04)</t>
  </si>
  <si>
    <t>1.1.1.2</t>
  </si>
  <si>
    <t>Kelių priežiūros ir plėtros programos finansavimo lėšų rezervas valstybės reikmėms, susijusioms su keliais</t>
  </si>
  <si>
    <t>Valstybės biudžeto lėšos, skirtos išlaidoms, susijusioms su pedagoginių darbuotojų skaičiaus optimizavimu, apmokėti</t>
  </si>
  <si>
    <t xml:space="preserve"> socialinėms paslaugoms finansuoti</t>
  </si>
  <si>
    <t xml:space="preserve">                                  pakeitimas  (padidinimas, - sumažinimas)</t>
  </si>
  <si>
    <t>Kelių priežiūros ir plėtros programos finansavimo lėšų rezervas valstybės reikmėms, susijusioms su keliais, iš jų:</t>
  </si>
  <si>
    <t>Vietinės reikšmės kelių (gatvių) tikslinio finansavimo lėšos, iš jų:</t>
  </si>
  <si>
    <t>Socialinės paramos programa (Nr. 09)</t>
  </si>
  <si>
    <t>Jurgio Pabrėžos universitetinė gimnazija</t>
  </si>
  <si>
    <t>Darbėnų gimnazija</t>
  </si>
  <si>
    <t>Valstybės biudžeto lėšos mokyklų bendrojo ugdymo mokytojų skaičiaus optimizavimui, iš jų:</t>
  </si>
  <si>
    <t>Vietinės reikšmės kelių (gatvių) tikslinio finansavimo lėšos</t>
  </si>
  <si>
    <t>Savarankiškoms funkcijoms vykdyti, iš jų:</t>
  </si>
  <si>
    <t>Kretingos Marijos Tiškevičiūtės mokykla</t>
  </si>
  <si>
    <t>Vydmantų seniūnija</t>
  </si>
  <si>
    <t xml:space="preserve">   iš jų lengvajam automobiliui įsigyti</t>
  </si>
  <si>
    <t>Gyventojų pajamų mokestis</t>
  </si>
  <si>
    <t>Salantų gimnazija</t>
  </si>
  <si>
    <t>Vydmantų gimnazija</t>
  </si>
  <si>
    <t>Marijono Daujoto pagrindinė mokykla</t>
  </si>
  <si>
    <t>Simono Daukanto progimnazija</t>
  </si>
  <si>
    <t>Kartenos mokykla-daugiafunkcis centras</t>
  </si>
  <si>
    <t>Kūlupėnų Motiejaus Valančiaus pagrindinė mokykla</t>
  </si>
  <si>
    <t>Jokūbavo Aleksandro Stulginskio pagrindinė mokykla-daugiafunkcis centras</t>
  </si>
  <si>
    <t>Kurmaičių pradinė mokykla</t>
  </si>
  <si>
    <t>Rūdaičių mokykla</t>
  </si>
  <si>
    <t>Grūšlaukės pagrindinė mokykla-daugiafunkcis centras</t>
  </si>
  <si>
    <t xml:space="preserve">Baublių mokykla-daugiafunkcis centras </t>
  </si>
  <si>
    <t xml:space="preserve">                           pakeitimas (padidinimas, - sumažinimas)</t>
  </si>
  <si>
    <t>2</t>
  </si>
  <si>
    <t>3.1</t>
  </si>
  <si>
    <t>4.</t>
  </si>
  <si>
    <t>1.3.2</t>
  </si>
  <si>
    <t>1.5</t>
  </si>
  <si>
    <t>1.5.1</t>
  </si>
  <si>
    <t>2.1</t>
  </si>
  <si>
    <t>2.1.1</t>
  </si>
  <si>
    <t>2.1.2</t>
  </si>
  <si>
    <t>2.1.3</t>
  </si>
  <si>
    <t>2.1.4</t>
  </si>
  <si>
    <t>2.1.5</t>
  </si>
  <si>
    <t>2.2</t>
  </si>
  <si>
    <t>2.2.1</t>
  </si>
  <si>
    <t>2.2.2</t>
  </si>
  <si>
    <t xml:space="preserve">Kretingos rajono savivaldybės priešgaisrinė tarnyba </t>
  </si>
  <si>
    <t>Savarankiškoms funkcijoms vykdyti (priešgaisrinės saugos funkcijai vykdyti)</t>
  </si>
  <si>
    <t>3.1.1</t>
  </si>
  <si>
    <t>Valstybės biudžeto lėšos mokyklų bendrojo ugdymo mokytojų skaičiaus optimizavimui</t>
  </si>
  <si>
    <t>Kelių priežiūros ir plėtros programos finansavimo lėšos vietinės reikšmės keliams(gatvėms) tiesti, rekonstruoti, taisyti (remontuoti), prižiūrėti ir saugaus  eismo sąlygoms užtikrinti, vietinės reikšmės kelių (gatvių) tikslinio finansavimo lėšos</t>
  </si>
  <si>
    <t xml:space="preserve">   kapitalui formuoti</t>
  </si>
  <si>
    <t>4.1</t>
  </si>
  <si>
    <t>5.1</t>
  </si>
  <si>
    <t>Kretingos seniūnija</t>
  </si>
  <si>
    <t>3.2</t>
  </si>
  <si>
    <t>žemės ūkio funkcijoms vykdyti</t>
  </si>
  <si>
    <t>6</t>
  </si>
  <si>
    <t>5</t>
  </si>
  <si>
    <t>7</t>
  </si>
  <si>
    <t>Valstybės biudžeto lėšos, skirtos modernizavimo programai įgyvendinti Kretingos Marijos Tiškevičiūtės mokykloje</t>
  </si>
  <si>
    <t>Žemės ūkio programa (Nr.03)</t>
  </si>
  <si>
    <t>1.2.1.1</t>
  </si>
  <si>
    <t>žemės funkcijoms vykdyti</t>
  </si>
  <si>
    <t>Valstybės biudžeto lėšų dotacija Kretingos rajono savivaldybės administracijos įgyvendinamo projekto Nr. 05.3.2-APVA-R-014-31-0005 ,,Geriamojo vandens tiekimo ir nuotekų tvarkymo infrastruktūros rekonstravimas ir plėtra  Kretingos rajone" nuosavų lėšų daliai</t>
  </si>
  <si>
    <t>2.3</t>
  </si>
  <si>
    <t>2.3.1</t>
  </si>
  <si>
    <t>Kretingos Marijono Daujoto mokykla</t>
  </si>
  <si>
    <t>1.4.2</t>
  </si>
  <si>
    <t>1.3.3</t>
  </si>
  <si>
    <t>1.4.1.1</t>
  </si>
  <si>
    <t>1.4.1.2</t>
  </si>
  <si>
    <t>1.4.2.1</t>
  </si>
  <si>
    <t>1.4.2.2</t>
  </si>
  <si>
    <t>1.6</t>
  </si>
  <si>
    <t>3.3</t>
  </si>
  <si>
    <t>visuomenės sveikatos priežiūros funkcijoms vykdyti</t>
  </si>
  <si>
    <t>8</t>
  </si>
  <si>
    <t>Valstybės biudžeto lėšos, skirtos Kretingos rajono savivaldybei nevyriausybinių organizacijų ir bendruomeninės veiklos stiprinimo 2017-2019 metų veiksmų plano įgyvendinimo priemonei ,,remti bendruomeninę veiklą savivaldybėse" įgyvendinti 2017 metais</t>
  </si>
  <si>
    <t>Savarankiškoms funkcijoms vykdyti (Darbėnų gimnazijos ikimokyklinio ugdymo skyriaus Laukžemės g. 6, Darbėnų mstl., Kretingos r. patalpų remontas)</t>
  </si>
  <si>
    <t>1.3.4</t>
  </si>
  <si>
    <t>Kultūros programa (Nr. 07)</t>
  </si>
  <si>
    <t>4</t>
  </si>
  <si>
    <t xml:space="preserve">Kretingos rajono savivaldybės visuomenės sveikatos biuras </t>
  </si>
  <si>
    <t>4.1.1</t>
  </si>
  <si>
    <t>Mokinių visuomenės sveikatos priežiūra</t>
  </si>
  <si>
    <t>Visuomenės sveikatos stiprinimas ir stebėsena</t>
  </si>
  <si>
    <t>1.6.1</t>
  </si>
  <si>
    <t>1.7</t>
  </si>
  <si>
    <t>1.7.1</t>
  </si>
  <si>
    <t>1.7.1.1</t>
  </si>
  <si>
    <t>1.8</t>
  </si>
  <si>
    <t>1.8.1.</t>
  </si>
  <si>
    <t>Valstybės biudžeto lėšų dotacijaKretingos rajono savivaldybės administracijos įgyvendinamo projekto Nr. 05.3.2-APVA-R-014-31-0005 „Geriamojo vandens tiekimo ir nuotekų tvarkymo infrastruktūros rekonstravimas ir plėtra  Kretingos rajone“ nuosavų lėšų daliai</t>
  </si>
  <si>
    <t>Valstybės biudžeto lėšos, skirtos Kretingos rajono savivaldybei nevyriausybinių organizacijų ir bendruomeninės veiklos stiprinimo 2017-2019 metų veiksmų plano įgyvendinimo priemonei „remti bendruomeninę veiklą savivaldybėse“ įgyvendinti 2017 metais</t>
  </si>
  <si>
    <t>valstybinės reikšmės magistralinio kelio A11 Šiauliai–Palanga ruožui nuo 134,53 iki 135,93 km, kuris sutampa su Kretingos m.  Žemaitės al., rekonstruoti</t>
  </si>
  <si>
    <t>projekto „Kretingos m. J. Jablonskio g. nuo Vytauto g. iki Melioratorių g. rekonstrukcija“ savivaldybės daliai finansuoti</t>
  </si>
  <si>
    <t>valstybinės reikšmės krašto kelio Nr. 216 Gargždai–Kretinga 21,28 km esančiai sankryžai su rajoniniu keliu Nr. 2204 privažiuojamuoju keliu prie Kretingos nuo kelio Gargždai–Kretinga, kuris sutampa su Kretingos m. J. Jablonskio gatve, rekonstruoti</t>
  </si>
  <si>
    <t>Savarankiškoms funkcijoms vykdyti (M. Valančiaus viešosios bibliotekos Darbėnų filialo Laukžemės g.1, Darbėnų mstl., Kretingos r., patalpų remontas)</t>
  </si>
  <si>
    <t>Savarankiškoms funkcijoms vykdyti (teniso kortų aikštelės aptvėrimas, krepšinio aikštelės Melioratorių g., Kretingos m., aptvėrimas)</t>
  </si>
  <si>
    <t>Lopšelis-darželis „Ąžuoliukas“</t>
  </si>
  <si>
    <t>Lopšelis-darželis „Rasa“</t>
  </si>
  <si>
    <t>Lopšelis-darželis „Eglutė“</t>
  </si>
  <si>
    <t>Speciali tikslinė dotacija mokinio krepšeliui</t>
  </si>
  <si>
    <t>Valstybės biudžeto lėšų dotacija Kretingos rajono savivaldybės administracijos įgyvendinamo projekto Nr. 05.3.2-APVA-R-014-31-0005 „Geriamojo vandens tiekimo ir nuotekų tvarkymo infrastruktūros rekonstravimas ir plėtra  Kretingos rajone“ nuosavų lėšų daliai</t>
  </si>
  <si>
    <t>Valstybės biudžeto lėšos, skirtos Kretingos rajono savivaldybei nevyriausybinių organizacijų ir bendruomeninės veiklos stiprinimo 2017–2019 metų veiksmų plano įgyvendinimo priemonei „remti bendruomeninę veiklą savivaldybėse“ įgyvendinti 2017 metais</t>
  </si>
  <si>
    <t>Kūno kultūros ir sporto programa (Nr.10)</t>
  </si>
  <si>
    <t>Sveikatos apsaugos programa (Nr.6)</t>
  </si>
  <si>
    <t xml:space="preserve"> socialinei paramai mokiniams</t>
  </si>
  <si>
    <t>1.7.1.2</t>
  </si>
  <si>
    <t>Speciali tikslinė dotacija valstybinėms (perduotoms savivaldybėms) funkcijoms atlikti (socialinei paramai mokiniams), iš jų:</t>
  </si>
  <si>
    <t>3.1.2</t>
  </si>
  <si>
    <t>3.1.3</t>
  </si>
  <si>
    <t>3.1.4</t>
  </si>
  <si>
    <t>3.1.5</t>
  </si>
  <si>
    <t>3.1.6</t>
  </si>
  <si>
    <t>3.1.7</t>
  </si>
  <si>
    <t>3.1.8</t>
  </si>
  <si>
    <t>3.1.9</t>
  </si>
  <si>
    <t>3.1.10</t>
  </si>
  <si>
    <t>3.1.11</t>
  </si>
  <si>
    <t>3.1.12</t>
  </si>
  <si>
    <t>3.1.13</t>
  </si>
  <si>
    <t>Speciali tikslinė dotacija mokinio krepšeliui finansuoti, iš jų:</t>
  </si>
  <si>
    <t>5.1.1</t>
  </si>
  <si>
    <t>5.1.1.1</t>
  </si>
  <si>
    <t>5.1.1.2</t>
  </si>
  <si>
    <t xml:space="preserve">                                                                2017 m. birželio 29 d. sprendimo Nr. T2-197</t>
  </si>
  <si>
    <t xml:space="preserve">                                                                       2017 m. birželio 29 d. sprendimo Nr. T2-197</t>
  </si>
  <si>
    <t xml:space="preserve">                                                                       2 priedas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</si>
</sst>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0.0"/>
    <numFmt numFmtId="165" formatCode="0.000"/>
    <numFmt numFmtId="166" formatCode="_-* #,##0.000\ _€_-;\-* #,##0.000\ _€_-;_-* &quot;-&quot;??\ _€_-;_-@_-"/>
  </numFmts>
  <fonts count="21" x14ac:knownFonts="1">
    <font>
      <sz val="10"/>
      <name val="Arial"/>
      <charset val="186"/>
    </font>
    <font>
      <sz val="10"/>
      <name val="Arial"/>
      <family val="2"/>
      <charset val="186"/>
    </font>
    <font>
      <sz val="8"/>
      <name val="Arial"/>
      <family val="2"/>
      <charset val="186"/>
    </font>
    <font>
      <b/>
      <sz val="10"/>
      <name val="Arial"/>
      <family val="2"/>
      <charset val="186"/>
    </font>
    <font>
      <sz val="9"/>
      <name val="Arial"/>
      <family val="2"/>
      <charset val="186"/>
    </font>
    <font>
      <sz val="10"/>
      <name val="Arial"/>
      <family val="2"/>
      <charset val="186"/>
    </font>
    <font>
      <b/>
      <sz val="11"/>
      <name val="Arial"/>
      <family val="2"/>
      <charset val="186"/>
    </font>
    <font>
      <sz val="11"/>
      <name val="Times New Roman"/>
      <family val="1"/>
      <charset val="186"/>
    </font>
    <font>
      <b/>
      <sz val="11"/>
      <name val="Times New Roman"/>
      <family val="1"/>
      <charset val="186"/>
    </font>
    <font>
      <sz val="12"/>
      <name val="Times New Roman"/>
      <family val="1"/>
      <charset val="186"/>
    </font>
    <font>
      <sz val="10"/>
      <name val="Times New Roman"/>
      <family val="1"/>
      <charset val="186"/>
    </font>
    <font>
      <sz val="9"/>
      <name val="Times New Roman"/>
      <family val="1"/>
      <charset val="186"/>
    </font>
    <font>
      <b/>
      <sz val="12"/>
      <name val="Times New Roman"/>
      <family val="1"/>
      <charset val="186"/>
    </font>
    <font>
      <sz val="10"/>
      <color rgb="FFFF0000"/>
      <name val="Arial"/>
      <family val="2"/>
      <charset val="186"/>
    </font>
    <font>
      <sz val="10"/>
      <color rgb="FF00B050"/>
      <name val="Arial"/>
      <family val="2"/>
      <charset val="186"/>
    </font>
    <font>
      <i/>
      <sz val="12"/>
      <name val="Times New Roman"/>
      <family val="1"/>
      <charset val="186"/>
    </font>
    <font>
      <i/>
      <sz val="11"/>
      <name val="Times New Roman"/>
      <family val="1"/>
      <charset val="186"/>
    </font>
    <font>
      <sz val="12"/>
      <color rgb="FFFF0000"/>
      <name val="Times New Roman"/>
      <family val="1"/>
      <charset val="186"/>
    </font>
    <font>
      <sz val="10"/>
      <name val="Arial"/>
      <family val="2"/>
      <charset val="186"/>
    </font>
    <font>
      <i/>
      <sz val="10"/>
      <name val="Times New Roman"/>
      <family val="1"/>
      <charset val="186"/>
    </font>
    <font>
      <sz val="10"/>
      <color rgb="FFFF0000"/>
      <name val="Times New Roman"/>
      <family val="1"/>
      <charset val="186"/>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5" fillId="0" borderId="0"/>
    <xf numFmtId="43" fontId="18" fillId="0" borderId="0" applyFont="0" applyFill="0" applyBorder="0" applyAlignment="0" applyProtection="0"/>
  </cellStyleXfs>
  <cellXfs count="169">
    <xf numFmtId="0" fontId="0" fillId="0" borderId="0" xfId="0"/>
    <xf numFmtId="0" fontId="1" fillId="0" borderId="0" xfId="0" applyFont="1"/>
    <xf numFmtId="0" fontId="0" fillId="0" borderId="0" xfId="0" applyAlignment="1">
      <alignment horizontal="right"/>
    </xf>
    <xf numFmtId="0" fontId="6" fillId="0" borderId="0" xfId="0" applyFont="1"/>
    <xf numFmtId="0" fontId="5" fillId="0" borderId="0" xfId="0" applyFont="1"/>
    <xf numFmtId="0" fontId="12" fillId="0" borderId="0" xfId="0" applyFont="1"/>
    <xf numFmtId="0" fontId="9" fillId="0" borderId="0" xfId="0" applyFont="1"/>
    <xf numFmtId="0" fontId="4" fillId="0" borderId="0" xfId="0" applyFont="1" applyAlignment="1">
      <alignment horizontal="right"/>
    </xf>
    <xf numFmtId="0" fontId="12" fillId="0" borderId="1" xfId="0" applyFont="1" applyBorder="1" applyAlignment="1">
      <alignment horizontal="left" vertical="center" wrapText="1"/>
    </xf>
    <xf numFmtId="0" fontId="0" fillId="0" borderId="0" xfId="0" applyBorder="1"/>
    <xf numFmtId="0" fontId="7" fillId="0" borderId="0" xfId="0" applyFont="1" applyFill="1" applyBorder="1" applyAlignment="1">
      <alignment horizontal="left" vertical="center" wrapText="1"/>
    </xf>
    <xf numFmtId="164" fontId="3" fillId="0" borderId="0" xfId="0" applyNumberFormat="1" applyFont="1" applyBorder="1" applyAlignment="1">
      <alignment horizontal="center"/>
    </xf>
    <xf numFmtId="164" fontId="0" fillId="0" borderId="0" xfId="0" applyNumberFormat="1" applyBorder="1"/>
    <xf numFmtId="164" fontId="5" fillId="0" borderId="0" xfId="0" applyNumberFormat="1" applyFont="1" applyBorder="1" applyAlignment="1">
      <alignment horizontal="center"/>
    </xf>
    <xf numFmtId="0" fontId="9" fillId="0" borderId="0" xfId="0" applyFont="1" applyBorder="1"/>
    <xf numFmtId="0" fontId="4" fillId="0" borderId="0" xfId="0" applyFont="1" applyBorder="1"/>
    <xf numFmtId="0" fontId="2" fillId="0" borderId="0" xfId="0" applyFont="1" applyBorder="1" applyAlignment="1">
      <alignment horizontal="center" vertical="center" wrapText="1"/>
    </xf>
    <xf numFmtId="0" fontId="12" fillId="0" borderId="0" xfId="0" applyFont="1" applyBorder="1" applyAlignment="1">
      <alignment horizontal="left" vertical="center" wrapText="1"/>
    </xf>
    <xf numFmtId="164" fontId="3" fillId="0" borderId="0" xfId="0" applyNumberFormat="1" applyFont="1" applyBorder="1" applyAlignment="1">
      <alignment horizontal="center" vertical="center" wrapText="1"/>
    </xf>
    <xf numFmtId="49" fontId="8" fillId="0" borderId="0" xfId="0" applyNumberFormat="1" applyFont="1" applyBorder="1" applyAlignment="1">
      <alignment horizontal="center" vertical="center" wrapText="1"/>
    </xf>
    <xf numFmtId="0" fontId="8" fillId="0" borderId="0" xfId="0" applyFont="1" applyBorder="1" applyAlignment="1">
      <alignment wrapText="1"/>
    </xf>
    <xf numFmtId="49" fontId="11" fillId="0" borderId="0" xfId="0" applyNumberFormat="1" applyFont="1" applyBorder="1" applyAlignment="1">
      <alignment horizontal="center" vertical="center" wrapText="1"/>
    </xf>
    <xf numFmtId="0" fontId="9" fillId="0" borderId="0" xfId="0" applyFont="1" applyBorder="1" applyAlignment="1">
      <alignment horizontal="left" vertical="center" wrapText="1"/>
    </xf>
    <xf numFmtId="164" fontId="5" fillId="0" borderId="0" xfId="0" applyNumberFormat="1" applyFont="1" applyBorder="1" applyAlignment="1">
      <alignment horizontal="center" vertical="center" wrapText="1"/>
    </xf>
    <xf numFmtId="0" fontId="7" fillId="0" borderId="0" xfId="0" applyFont="1" applyBorder="1"/>
    <xf numFmtId="49" fontId="12" fillId="0" borderId="0" xfId="0" applyNumberFormat="1" applyFont="1" applyBorder="1" applyAlignment="1">
      <alignment horizontal="center" vertical="center" wrapText="1"/>
    </xf>
    <xf numFmtId="0" fontId="7" fillId="0" borderId="0" xfId="0" applyFont="1" applyBorder="1" applyAlignment="1">
      <alignment wrapText="1"/>
    </xf>
    <xf numFmtId="0" fontId="8" fillId="2" borderId="0" xfId="0" applyFont="1" applyFill="1" applyBorder="1" applyAlignment="1">
      <alignment wrapText="1"/>
    </xf>
    <xf numFmtId="164" fontId="13" fillId="0" borderId="0" xfId="0" applyNumberFormat="1" applyFont="1" applyBorder="1" applyAlignment="1">
      <alignment horizontal="center" vertical="center" wrapText="1"/>
    </xf>
    <xf numFmtId="0" fontId="8" fillId="2" borderId="0" xfId="0" applyFont="1" applyFill="1" applyBorder="1"/>
    <xf numFmtId="0" fontId="8" fillId="0" borderId="0" xfId="0" applyNumberFormat="1" applyFont="1" applyBorder="1" applyAlignment="1">
      <alignment wrapText="1"/>
    </xf>
    <xf numFmtId="0" fontId="5" fillId="0" borderId="0" xfId="0" applyFont="1" applyBorder="1"/>
    <xf numFmtId="0" fontId="14" fillId="0" borderId="0" xfId="0" applyFont="1" applyBorder="1" applyAlignment="1">
      <alignment horizontal="left"/>
    </xf>
    <xf numFmtId="0" fontId="7" fillId="0" borderId="0" xfId="0" applyFont="1" applyBorder="1" applyAlignment="1">
      <alignment horizontal="left" vertical="center" wrapText="1"/>
    </xf>
    <xf numFmtId="2" fontId="5" fillId="0" borderId="0" xfId="0" applyNumberFormat="1" applyFont="1" applyBorder="1" applyAlignment="1">
      <alignment horizontal="center" vertical="center" wrapText="1"/>
    </xf>
    <xf numFmtId="0" fontId="8" fillId="0" borderId="0" xfId="1" applyFont="1" applyBorder="1"/>
    <xf numFmtId="0" fontId="12" fillId="0" borderId="0" xfId="0" applyFont="1" applyBorder="1" applyAlignment="1">
      <alignment wrapText="1"/>
    </xf>
    <xf numFmtId="0" fontId="9" fillId="0" borderId="0" xfId="0" applyFont="1" applyBorder="1" applyAlignment="1">
      <alignment wrapText="1"/>
    </xf>
    <xf numFmtId="0" fontId="9" fillId="0" borderId="0" xfId="1" applyFont="1" applyBorder="1" applyAlignment="1">
      <alignment wrapText="1"/>
    </xf>
    <xf numFmtId="0" fontId="0" fillId="0" borderId="0" xfId="0" applyBorder="1" applyAlignment="1">
      <alignment horizontal="left"/>
    </xf>
    <xf numFmtId="164" fontId="0" fillId="0" borderId="0" xfId="0" applyNumberFormat="1" applyBorder="1" applyAlignment="1">
      <alignment horizontal="left"/>
    </xf>
    <xf numFmtId="0" fontId="0" fillId="0" borderId="0" xfId="0" applyBorder="1" applyAlignment="1">
      <alignment horizontal="right"/>
    </xf>
    <xf numFmtId="164" fontId="13" fillId="0" borderId="0" xfId="0" applyNumberFormat="1" applyFont="1" applyBorder="1" applyAlignment="1">
      <alignment horizontal="left"/>
    </xf>
    <xf numFmtId="164" fontId="5" fillId="0" borderId="0" xfId="0" applyNumberFormat="1" applyFont="1" applyBorder="1" applyAlignment="1">
      <alignment horizontal="left"/>
    </xf>
    <xf numFmtId="0" fontId="5" fillId="0" borderId="0" xfId="0" applyFont="1" applyBorder="1" applyAlignment="1">
      <alignment horizontal="right"/>
    </xf>
    <xf numFmtId="0" fontId="9" fillId="0" borderId="0" xfId="0" applyNumberFormat="1" applyFont="1" applyBorder="1" applyAlignment="1">
      <alignment wrapText="1"/>
    </xf>
    <xf numFmtId="0" fontId="12" fillId="0" borderId="0" xfId="0" applyNumberFormat="1" applyFont="1" applyBorder="1" applyAlignment="1">
      <alignment wrapText="1"/>
    </xf>
    <xf numFmtId="49" fontId="11" fillId="0" borderId="0" xfId="0" applyNumberFormat="1" applyFont="1" applyBorder="1" applyAlignment="1">
      <alignment horizontal="center"/>
    </xf>
    <xf numFmtId="49" fontId="11" fillId="0" borderId="0" xfId="0" applyNumberFormat="1" applyFont="1" applyBorder="1" applyAlignment="1">
      <alignment horizontal="center" vertical="center"/>
    </xf>
    <xf numFmtId="49" fontId="8" fillId="0" borderId="0" xfId="0" applyNumberFormat="1" applyFont="1" applyBorder="1" applyAlignment="1">
      <alignment horizontal="center"/>
    </xf>
    <xf numFmtId="49" fontId="12" fillId="0" borderId="0" xfId="0" applyNumberFormat="1" applyFont="1" applyBorder="1" applyAlignment="1">
      <alignment horizontal="center"/>
    </xf>
    <xf numFmtId="0" fontId="8" fillId="0" borderId="0" xfId="0" applyFont="1" applyBorder="1" applyAlignment="1">
      <alignment horizontal="left" vertical="center" wrapText="1"/>
    </xf>
    <xf numFmtId="49" fontId="10" fillId="0" borderId="0" xfId="0" applyNumberFormat="1" applyFont="1" applyBorder="1"/>
    <xf numFmtId="0" fontId="8" fillId="0" borderId="0" xfId="0" applyFont="1" applyBorder="1" applyAlignment="1">
      <alignment horizontal="left"/>
    </xf>
    <xf numFmtId="2" fontId="3" fillId="0" borderId="0" xfId="0" applyNumberFormat="1" applyFont="1" applyBorder="1" applyAlignment="1">
      <alignment horizontal="center"/>
    </xf>
    <xf numFmtId="0" fontId="9" fillId="0" borderId="3" xfId="0" applyFont="1" applyBorder="1" applyAlignment="1">
      <alignment horizontal="center" vertical="center" wrapText="1"/>
    </xf>
    <xf numFmtId="1" fontId="2" fillId="0" borderId="0" xfId="0" applyNumberFormat="1" applyFont="1" applyBorder="1" applyAlignment="1">
      <alignment horizontal="center" vertical="center" wrapText="1"/>
    </xf>
    <xf numFmtId="0" fontId="0" fillId="0" borderId="0" xfId="0" applyBorder="1" applyAlignment="1">
      <alignment horizontal="center"/>
    </xf>
    <xf numFmtId="0" fontId="5" fillId="3" borderId="0" xfId="0" applyFont="1" applyFill="1"/>
    <xf numFmtId="0" fontId="0" fillId="3" borderId="0" xfId="0" applyFill="1" applyAlignment="1">
      <alignment horizontal="left"/>
    </xf>
    <xf numFmtId="0" fontId="0" fillId="3" borderId="0" xfId="0" applyFill="1"/>
    <xf numFmtId="0" fontId="9" fillId="0" borderId="0" xfId="0" applyFont="1" applyAlignment="1">
      <alignment horizontal="center"/>
    </xf>
    <xf numFmtId="49" fontId="9" fillId="0" borderId="5" xfId="0" applyNumberFormat="1" applyFont="1" applyBorder="1" applyAlignment="1">
      <alignment horizontal="center" vertical="center" wrapText="1"/>
    </xf>
    <xf numFmtId="49" fontId="9" fillId="0" borderId="5" xfId="0" applyNumberFormat="1" applyFont="1" applyBorder="1" applyAlignment="1">
      <alignment horizontal="center" vertical="top" wrapText="1"/>
    </xf>
    <xf numFmtId="0" fontId="9" fillId="0" borderId="5" xfId="0" applyFont="1" applyBorder="1" applyAlignment="1">
      <alignment wrapText="1"/>
    </xf>
    <xf numFmtId="164" fontId="12" fillId="0" borderId="1" xfId="0" applyNumberFormat="1" applyFont="1" applyBorder="1" applyAlignment="1">
      <alignment horizontal="center" vertical="center" wrapText="1"/>
    </xf>
    <xf numFmtId="0" fontId="9" fillId="0" borderId="6" xfId="0" applyFont="1" applyBorder="1"/>
    <xf numFmtId="0" fontId="9" fillId="0" borderId="7" xfId="0" applyFont="1" applyBorder="1"/>
    <xf numFmtId="0" fontId="9" fillId="0" borderId="3" xfId="0" applyFont="1" applyBorder="1"/>
    <xf numFmtId="164" fontId="9" fillId="0" borderId="1" xfId="0" applyNumberFormat="1" applyFont="1" applyBorder="1" applyAlignment="1">
      <alignment horizontal="center" vertical="center" wrapText="1"/>
    </xf>
    <xf numFmtId="164" fontId="9" fillId="0" borderId="5" xfId="0" applyNumberFormat="1" applyFont="1" applyBorder="1" applyAlignment="1">
      <alignment horizontal="center"/>
    </xf>
    <xf numFmtId="0" fontId="1" fillId="3" borderId="0" xfId="0" applyFont="1" applyFill="1"/>
    <xf numFmtId="49" fontId="15" fillId="0" borderId="5" xfId="0" applyNumberFormat="1" applyFont="1" applyBorder="1" applyAlignment="1">
      <alignment horizontal="center" vertical="center" wrapText="1"/>
    </xf>
    <xf numFmtId="0" fontId="12" fillId="0" borderId="5" xfId="0" applyFont="1" applyBorder="1" applyAlignment="1">
      <alignment horizontal="left" wrapText="1"/>
    </xf>
    <xf numFmtId="164" fontId="12" fillId="0" borderId="5" xfId="0" applyNumberFormat="1" applyFont="1" applyBorder="1" applyAlignment="1">
      <alignment horizontal="center"/>
    </xf>
    <xf numFmtId="164" fontId="15" fillId="0" borderId="1" xfId="0" applyNumberFormat="1" applyFont="1" applyBorder="1" applyAlignment="1">
      <alignment horizontal="center" vertical="center" wrapText="1"/>
    </xf>
    <xf numFmtId="0" fontId="9" fillId="0" borderId="1" xfId="0" applyFont="1" applyBorder="1" applyAlignment="1">
      <alignment horizontal="left" wrapText="1"/>
    </xf>
    <xf numFmtId="49" fontId="10" fillId="0" borderId="1" xfId="0" applyNumberFormat="1" applyFont="1" applyBorder="1" applyAlignment="1">
      <alignment horizontal="center" vertical="center" wrapText="1"/>
    </xf>
    <xf numFmtId="0" fontId="1" fillId="0" borderId="5" xfId="0" applyFont="1" applyBorder="1" applyAlignment="1">
      <alignment horizontal="center"/>
    </xf>
    <xf numFmtId="49" fontId="12" fillId="0" borderId="1" xfId="0" applyNumberFormat="1" applyFont="1" applyBorder="1" applyAlignment="1">
      <alignment horizontal="center" vertical="center" wrapText="1"/>
    </xf>
    <xf numFmtId="0" fontId="9" fillId="0" borderId="5" xfId="0" applyFont="1" applyFill="1" applyBorder="1" applyAlignment="1">
      <alignment wrapText="1"/>
    </xf>
    <xf numFmtId="49" fontId="15" fillId="0" borderId="1" xfId="0" applyNumberFormat="1" applyFont="1" applyBorder="1" applyAlignment="1">
      <alignment horizontal="center" vertical="center" wrapText="1"/>
    </xf>
    <xf numFmtId="0" fontId="4" fillId="0" borderId="0" xfId="0" applyFont="1"/>
    <xf numFmtId="0" fontId="12" fillId="0" borderId="1" xfId="0" applyFont="1" applyBorder="1" applyAlignment="1">
      <alignment wrapText="1"/>
    </xf>
    <xf numFmtId="49" fontId="9" fillId="0" borderId="1" xfId="0" applyNumberFormat="1" applyFont="1" applyBorder="1" applyAlignment="1">
      <alignment horizontal="center"/>
    </xf>
    <xf numFmtId="0" fontId="15" fillId="0" borderId="1" xfId="0" applyFont="1" applyBorder="1" applyAlignment="1">
      <alignment horizontal="left" vertical="center" wrapText="1"/>
    </xf>
    <xf numFmtId="164" fontId="9" fillId="0" borderId="1" xfId="0" applyNumberFormat="1" applyFont="1" applyBorder="1" applyAlignment="1">
      <alignment horizontal="center"/>
    </xf>
    <xf numFmtId="0" fontId="1" fillId="0" borderId="5" xfId="0" applyFont="1" applyBorder="1"/>
    <xf numFmtId="164" fontId="9" fillId="0" borderId="0"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49" fontId="7" fillId="0" borderId="1" xfId="0" applyNumberFormat="1" applyFont="1" applyBorder="1" applyAlignment="1">
      <alignment horizontal="center" wrapText="1"/>
    </xf>
    <xf numFmtId="49" fontId="7" fillId="0" borderId="1" xfId="0" applyNumberFormat="1" applyFont="1" applyBorder="1" applyAlignment="1">
      <alignment horizontal="center" vertical="top" wrapText="1"/>
    </xf>
    <xf numFmtId="0" fontId="12" fillId="0" borderId="0" xfId="0" applyFont="1" applyAlignment="1">
      <alignment horizontal="center"/>
    </xf>
    <xf numFmtId="0" fontId="0" fillId="0" borderId="7" xfId="0" applyBorder="1"/>
    <xf numFmtId="164" fontId="9" fillId="0" borderId="1" xfId="0" applyNumberFormat="1" applyFont="1" applyBorder="1" applyAlignment="1">
      <alignment horizontal="center" wrapText="1"/>
    </xf>
    <xf numFmtId="0" fontId="15" fillId="0" borderId="5" xfId="0" applyFont="1" applyBorder="1" applyAlignment="1">
      <alignment horizontal="left" vertical="center" wrapText="1"/>
    </xf>
    <xf numFmtId="49" fontId="15" fillId="0" borderId="1" xfId="0" applyNumberFormat="1" applyFont="1" applyBorder="1" applyAlignment="1">
      <alignment horizontal="center" wrapText="1"/>
    </xf>
    <xf numFmtId="165" fontId="12" fillId="0" borderId="3" xfId="0" applyNumberFormat="1" applyFont="1" applyBorder="1" applyAlignment="1">
      <alignment horizontal="center" wrapText="1"/>
    </xf>
    <xf numFmtId="0" fontId="12" fillId="0" borderId="5" xfId="0" applyFont="1" applyBorder="1" applyAlignment="1">
      <alignment wrapText="1"/>
    </xf>
    <xf numFmtId="164" fontId="12" fillId="0" borderId="1" xfId="0" applyNumberFormat="1" applyFont="1" applyBorder="1" applyAlignment="1">
      <alignment horizontal="center"/>
    </xf>
    <xf numFmtId="49" fontId="16"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165" fontId="12" fillId="0" borderId="1" xfId="0" applyNumberFormat="1" applyFont="1" applyBorder="1" applyAlignment="1">
      <alignment horizontal="center" vertical="center" wrapText="1"/>
    </xf>
    <xf numFmtId="165" fontId="9" fillId="0" borderId="5" xfId="0" applyNumberFormat="1" applyFont="1" applyBorder="1" applyAlignment="1">
      <alignment horizontal="center"/>
    </xf>
    <xf numFmtId="49" fontId="10" fillId="0" borderId="1" xfId="0" applyNumberFormat="1" applyFont="1" applyBorder="1" applyAlignment="1">
      <alignment horizontal="center"/>
    </xf>
    <xf numFmtId="0" fontId="10" fillId="0" borderId="1" xfId="0" applyFont="1" applyBorder="1" applyAlignment="1">
      <alignment horizontal="center"/>
    </xf>
    <xf numFmtId="0" fontId="10" fillId="0" borderId="4" xfId="0" applyFont="1" applyBorder="1" applyAlignment="1">
      <alignment horizontal="center" wrapText="1"/>
    </xf>
    <xf numFmtId="0" fontId="10" fillId="0" borderId="1" xfId="0" applyFont="1" applyBorder="1" applyAlignment="1">
      <alignment horizontal="center" vertical="center" wrapText="1"/>
    </xf>
    <xf numFmtId="164" fontId="9" fillId="0" borderId="3" xfId="0" applyNumberFormat="1" applyFont="1" applyBorder="1" applyAlignment="1">
      <alignment horizontal="center" wrapText="1"/>
    </xf>
    <xf numFmtId="164" fontId="15" fillId="0" borderId="1" xfId="0" applyNumberFormat="1" applyFont="1" applyBorder="1" applyAlignment="1">
      <alignment horizontal="center"/>
    </xf>
    <xf numFmtId="164" fontId="15" fillId="0" borderId="1" xfId="0" applyNumberFormat="1" applyFont="1" applyBorder="1" applyAlignment="1">
      <alignment horizontal="center" wrapText="1"/>
    </xf>
    <xf numFmtId="0" fontId="9" fillId="0" borderId="1" xfId="0" applyFont="1" applyBorder="1" applyAlignment="1">
      <alignment wrapText="1"/>
    </xf>
    <xf numFmtId="0" fontId="15" fillId="0" borderId="1" xfId="0" applyFont="1" applyBorder="1" applyAlignment="1">
      <alignment wrapText="1"/>
    </xf>
    <xf numFmtId="0" fontId="1" fillId="0" borderId="0" xfId="0" applyFont="1" applyBorder="1" applyAlignment="1">
      <alignment horizontal="center"/>
    </xf>
    <xf numFmtId="49" fontId="7" fillId="0" borderId="5" xfId="0" applyNumberFormat="1" applyFont="1" applyBorder="1" applyAlignment="1">
      <alignment horizontal="center" vertical="top" wrapText="1"/>
    </xf>
    <xf numFmtId="2" fontId="9" fillId="0" borderId="5" xfId="0" applyNumberFormat="1" applyFont="1" applyBorder="1" applyAlignment="1">
      <alignment horizontal="center"/>
    </xf>
    <xf numFmtId="0" fontId="9" fillId="0" borderId="5" xfId="0" applyFont="1" applyBorder="1" applyAlignment="1">
      <alignment horizontal="left" wrapText="1"/>
    </xf>
    <xf numFmtId="165" fontId="9" fillId="0" borderId="4" xfId="0" applyNumberFormat="1" applyFont="1" applyBorder="1" applyAlignment="1">
      <alignment horizontal="center" wrapText="1"/>
    </xf>
    <xf numFmtId="0" fontId="9" fillId="0" borderId="1" xfId="1" applyFont="1" applyBorder="1" applyAlignment="1">
      <alignment horizontal="left" wrapText="1"/>
    </xf>
    <xf numFmtId="0" fontId="15" fillId="0" borderId="5" xfId="0" applyFont="1" applyBorder="1" applyAlignment="1">
      <alignment horizontal="left" wrapText="1"/>
    </xf>
    <xf numFmtId="0" fontId="9" fillId="0" borderId="3" xfId="0" applyFont="1" applyBorder="1" applyAlignment="1">
      <alignment wrapText="1"/>
    </xf>
    <xf numFmtId="0" fontId="15" fillId="0" borderId="1" xfId="0" applyFont="1" applyBorder="1" applyAlignment="1">
      <alignment horizontal="left" wrapText="1"/>
    </xf>
    <xf numFmtId="165" fontId="9" fillId="0" borderId="1" xfId="0" applyNumberFormat="1" applyFont="1" applyBorder="1" applyAlignment="1">
      <alignment horizontal="center" wrapText="1"/>
    </xf>
    <xf numFmtId="165" fontId="9" fillId="0" borderId="1" xfId="0" applyNumberFormat="1" applyFont="1" applyBorder="1" applyAlignment="1">
      <alignment horizontal="center"/>
    </xf>
    <xf numFmtId="165" fontId="15" fillId="0" borderId="1" xfId="0" applyNumberFormat="1" applyFont="1" applyBorder="1" applyAlignment="1">
      <alignment horizontal="center" wrapText="1"/>
    </xf>
    <xf numFmtId="165" fontId="15" fillId="0" borderId="1" xfId="0" applyNumberFormat="1" applyFont="1" applyBorder="1" applyAlignment="1">
      <alignment horizontal="center"/>
    </xf>
    <xf numFmtId="49" fontId="9" fillId="0" borderId="1" xfId="0" applyNumberFormat="1" applyFont="1" applyBorder="1" applyAlignment="1">
      <alignment horizontal="center" wrapText="1"/>
    </xf>
    <xf numFmtId="49" fontId="9" fillId="0" borderId="1" xfId="0" applyNumberFormat="1" applyFont="1" applyBorder="1" applyAlignment="1">
      <alignment horizontal="center" vertical="center" wrapText="1"/>
    </xf>
    <xf numFmtId="164" fontId="17" fillId="0" borderId="1" xfId="0" applyNumberFormat="1" applyFont="1" applyBorder="1" applyAlignment="1">
      <alignment horizontal="center" vertical="center" wrapText="1"/>
    </xf>
    <xf numFmtId="0" fontId="15" fillId="0" borderId="5" xfId="0" applyFont="1" applyBorder="1" applyAlignment="1">
      <alignment wrapText="1"/>
    </xf>
    <xf numFmtId="0" fontId="13" fillId="3" borderId="0" xfId="0" applyFont="1" applyFill="1"/>
    <xf numFmtId="165" fontId="12" fillId="0" borderId="5" xfId="0" applyNumberFormat="1" applyFont="1" applyBorder="1" applyAlignment="1">
      <alignment horizontal="center"/>
    </xf>
    <xf numFmtId="164" fontId="12" fillId="3" borderId="1" xfId="0" applyNumberFormat="1" applyFont="1" applyFill="1" applyBorder="1" applyAlignment="1">
      <alignment horizontal="center" wrapText="1"/>
    </xf>
    <xf numFmtId="166" fontId="9" fillId="0" borderId="3" xfId="2" applyNumberFormat="1" applyFont="1" applyBorder="1" applyAlignment="1">
      <alignment horizontal="left" wrapText="1"/>
    </xf>
    <xf numFmtId="165" fontId="9" fillId="0" borderId="3" xfId="0" applyNumberFormat="1" applyFont="1" applyBorder="1" applyAlignment="1">
      <alignment horizontal="center" wrapText="1"/>
    </xf>
    <xf numFmtId="0" fontId="9" fillId="0" borderId="7" xfId="0" applyFont="1" applyBorder="1" applyAlignment="1">
      <alignment wrapText="1"/>
    </xf>
    <xf numFmtId="164" fontId="9" fillId="3" borderId="1" xfId="0" applyNumberFormat="1" applyFont="1" applyFill="1" applyBorder="1" applyAlignment="1">
      <alignment horizontal="center" vertical="center" wrapText="1"/>
    </xf>
    <xf numFmtId="164" fontId="9" fillId="3" borderId="1" xfId="0" applyNumberFormat="1" applyFont="1" applyFill="1" applyBorder="1" applyAlignment="1">
      <alignment horizontal="center" wrapText="1"/>
    </xf>
    <xf numFmtId="165" fontId="9" fillId="3" borderId="1" xfId="0" applyNumberFormat="1" applyFont="1" applyFill="1" applyBorder="1" applyAlignment="1">
      <alignment horizontal="center" vertical="center" wrapText="1"/>
    </xf>
    <xf numFmtId="2" fontId="9" fillId="0" borderId="1" xfId="0" applyNumberFormat="1" applyFont="1" applyBorder="1" applyAlignment="1">
      <alignment horizontal="center"/>
    </xf>
    <xf numFmtId="2" fontId="9" fillId="3" borderId="1" xfId="0" applyNumberFormat="1" applyFont="1" applyFill="1" applyBorder="1" applyAlignment="1">
      <alignment horizontal="center" wrapText="1"/>
    </xf>
    <xf numFmtId="164" fontId="9" fillId="0" borderId="4" xfId="0" applyNumberFormat="1" applyFont="1" applyBorder="1" applyAlignment="1">
      <alignment horizontal="center" wrapText="1"/>
    </xf>
    <xf numFmtId="165" fontId="12" fillId="0" borderId="1" xfId="0" applyNumberFormat="1" applyFont="1" applyBorder="1" applyAlignment="1">
      <alignment horizontal="center"/>
    </xf>
    <xf numFmtId="165" fontId="12" fillId="0" borderId="1" xfId="0" applyNumberFormat="1" applyFont="1" applyBorder="1" applyAlignment="1">
      <alignment horizontal="center" wrapText="1"/>
    </xf>
    <xf numFmtId="2" fontId="12" fillId="3" borderId="1" xfId="0" applyNumberFormat="1" applyFont="1" applyFill="1" applyBorder="1" applyAlignment="1">
      <alignment horizontal="center" wrapText="1"/>
    </xf>
    <xf numFmtId="2" fontId="12" fillId="0" borderId="1" xfId="0" applyNumberFormat="1" applyFont="1" applyBorder="1" applyAlignment="1">
      <alignment horizontal="center"/>
    </xf>
    <xf numFmtId="2" fontId="15" fillId="3" borderId="1" xfId="0" applyNumberFormat="1" applyFont="1" applyFill="1" applyBorder="1" applyAlignment="1">
      <alignment horizontal="center" wrapText="1"/>
    </xf>
    <xf numFmtId="49" fontId="16" fillId="0" borderId="1" xfId="0" applyNumberFormat="1" applyFont="1" applyBorder="1" applyAlignment="1">
      <alignment horizontal="center" wrapText="1"/>
    </xf>
    <xf numFmtId="2" fontId="15" fillId="0" borderId="1" xfId="0" applyNumberFormat="1" applyFont="1" applyBorder="1" applyAlignment="1">
      <alignment horizontal="center"/>
    </xf>
    <xf numFmtId="49" fontId="19" fillId="0" borderId="1" xfId="0" applyNumberFormat="1" applyFont="1" applyBorder="1" applyAlignment="1">
      <alignment horizontal="center" vertical="center" wrapText="1"/>
    </xf>
    <xf numFmtId="164" fontId="17" fillId="0" borderId="1" xfId="0" applyNumberFormat="1" applyFont="1" applyBorder="1" applyAlignment="1">
      <alignment horizontal="center"/>
    </xf>
    <xf numFmtId="49" fontId="16" fillId="0" borderId="1" xfId="0" applyNumberFormat="1" applyFont="1" applyBorder="1" applyAlignment="1">
      <alignment horizontal="center" vertical="top" wrapText="1"/>
    </xf>
    <xf numFmtId="164" fontId="15" fillId="3" borderId="1" xfId="0" applyNumberFormat="1" applyFont="1" applyFill="1" applyBorder="1" applyAlignment="1">
      <alignment horizontal="center" vertical="center" wrapText="1"/>
    </xf>
    <xf numFmtId="49" fontId="20" fillId="0" borderId="1" xfId="0" applyNumberFormat="1" applyFont="1" applyBorder="1" applyAlignment="1">
      <alignment horizontal="center" vertical="center" wrapText="1"/>
    </xf>
    <xf numFmtId="0" fontId="4" fillId="0" borderId="0" xfId="0" applyFont="1" applyBorder="1" applyAlignment="1">
      <alignment horizontal="center" wrapText="1"/>
    </xf>
    <xf numFmtId="0" fontId="0" fillId="0" borderId="0" xfId="0" applyBorder="1" applyAlignment="1">
      <alignment horizontal="center" wrapText="1"/>
    </xf>
    <xf numFmtId="0" fontId="4" fillId="0" borderId="0" xfId="0" applyFont="1" applyBorder="1" applyAlignment="1">
      <alignment horizontal="center" vertical="center" wrapText="1"/>
    </xf>
    <xf numFmtId="0" fontId="12" fillId="0" borderId="0" xfId="0" applyFont="1" applyAlignment="1">
      <alignment horizontal="left"/>
    </xf>
    <xf numFmtId="0" fontId="9" fillId="0" borderId="2" xfId="0" applyFont="1" applyBorder="1" applyAlignment="1">
      <alignment horizontal="center"/>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 xfId="0" applyFont="1" applyBorder="1" applyAlignment="1">
      <alignment horizontal="center" vertical="center" wrapText="1"/>
    </xf>
    <xf numFmtId="0" fontId="9" fillId="0" borderId="6" xfId="0" applyFont="1" applyBorder="1" applyAlignment="1">
      <alignment horizontal="center" wrapText="1"/>
    </xf>
    <xf numFmtId="0" fontId="9" fillId="0" borderId="3" xfId="0" applyFont="1" applyBorder="1" applyAlignment="1">
      <alignment horizontal="center" wrapText="1"/>
    </xf>
    <xf numFmtId="49" fontId="12" fillId="0" borderId="1" xfId="0" applyNumberFormat="1" applyFont="1" applyBorder="1" applyAlignment="1">
      <alignment horizontal="center" vertical="top" wrapText="1"/>
    </xf>
    <xf numFmtId="0" fontId="12" fillId="0" borderId="5" xfId="0" applyFont="1" applyBorder="1" applyAlignment="1">
      <alignment horizontal="left" vertical="center" wrapText="1"/>
    </xf>
    <xf numFmtId="49" fontId="15" fillId="0" borderId="1" xfId="0" applyNumberFormat="1" applyFont="1" applyBorder="1" applyAlignment="1">
      <alignment horizontal="center" vertical="top" wrapText="1"/>
    </xf>
    <xf numFmtId="165" fontId="15" fillId="0" borderId="1" xfId="0" applyNumberFormat="1" applyFont="1" applyBorder="1" applyAlignment="1">
      <alignment horizontal="center" vertical="center" wrapText="1"/>
    </xf>
    <xf numFmtId="49" fontId="8" fillId="0" borderId="1" xfId="0" applyNumberFormat="1" applyFont="1" applyBorder="1" applyAlignment="1">
      <alignment horizontal="center" wrapText="1"/>
    </xf>
  </cellXfs>
  <cellStyles count="3">
    <cellStyle name="Įprastas" xfId="0" builtinId="0"/>
    <cellStyle name="Įprastas 2" xfId="1"/>
    <cellStyle name="Kablelis"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0"/>
  <sheetViews>
    <sheetView zoomScale="110" zoomScaleNormal="110" workbookViewId="0">
      <selection activeCell="B2" sqref="B2"/>
    </sheetView>
  </sheetViews>
  <sheetFormatPr defaultRowHeight="12.75" x14ac:dyDescent="0.2"/>
  <cols>
    <col min="1" max="1" width="6" customWidth="1"/>
    <col min="2" max="2" width="73" customWidth="1"/>
    <col min="3" max="3" width="12.85546875" customWidth="1"/>
    <col min="4" max="4" width="8" customWidth="1"/>
    <col min="5" max="5" width="8.28515625" customWidth="1"/>
    <col min="6" max="6" width="7.28515625" customWidth="1"/>
    <col min="7" max="7" width="4.28515625" customWidth="1"/>
    <col min="8" max="8" width="5" customWidth="1"/>
  </cols>
  <sheetData>
    <row r="1" spans="1:12" ht="15.75" x14ac:dyDescent="0.25">
      <c r="A1" s="6"/>
      <c r="B1" s="6" t="s">
        <v>24</v>
      </c>
      <c r="C1" s="6"/>
    </row>
    <row r="2" spans="1:12" ht="15.75" x14ac:dyDescent="0.25">
      <c r="A2" s="6"/>
      <c r="B2" s="6" t="s">
        <v>163</v>
      </c>
      <c r="C2" s="6"/>
    </row>
    <row r="3" spans="1:12" ht="15.75" x14ac:dyDescent="0.25">
      <c r="A3" s="6"/>
      <c r="B3" s="6" t="s">
        <v>25</v>
      </c>
      <c r="C3" s="6"/>
    </row>
    <row r="4" spans="1:12" ht="15.75" x14ac:dyDescent="0.25">
      <c r="A4" s="6"/>
      <c r="B4" s="6"/>
      <c r="C4" s="6"/>
    </row>
    <row r="5" spans="1:12" ht="15.75" x14ac:dyDescent="0.25">
      <c r="A5" s="6"/>
      <c r="B5" s="5"/>
      <c r="C5" s="5"/>
      <c r="D5" s="3"/>
      <c r="E5" s="3"/>
      <c r="F5" s="1"/>
    </row>
    <row r="6" spans="1:12" ht="15.75" x14ac:dyDescent="0.25">
      <c r="A6" s="6"/>
      <c r="B6" s="5" t="s">
        <v>15</v>
      </c>
      <c r="C6" s="5"/>
      <c r="E6" s="2"/>
      <c r="F6" s="7"/>
    </row>
    <row r="7" spans="1:12" ht="15.75" x14ac:dyDescent="0.25">
      <c r="A7" s="6"/>
      <c r="B7" s="5" t="s">
        <v>66</v>
      </c>
      <c r="C7" s="5"/>
      <c r="D7" s="15"/>
      <c r="E7" s="15"/>
      <c r="F7" s="15"/>
    </row>
    <row r="8" spans="1:12" ht="15.75" x14ac:dyDescent="0.25">
      <c r="A8" s="6"/>
      <c r="B8" s="5"/>
      <c r="C8" s="5"/>
      <c r="D8" s="154"/>
      <c r="E8" s="155"/>
      <c r="F8" s="156"/>
    </row>
    <row r="9" spans="1:12" ht="12.75" customHeight="1" x14ac:dyDescent="0.25">
      <c r="A9" s="6"/>
      <c r="B9" s="5"/>
      <c r="C9" s="5"/>
      <c r="D9" s="156"/>
      <c r="E9" s="156"/>
      <c r="F9" s="156"/>
      <c r="G9" s="9"/>
      <c r="H9" s="9"/>
    </row>
    <row r="10" spans="1:12" ht="14.25" customHeight="1" x14ac:dyDescent="0.25">
      <c r="A10" s="14"/>
      <c r="B10" s="14"/>
      <c r="C10" s="61" t="s">
        <v>16</v>
      </c>
      <c r="D10" s="156"/>
      <c r="E10" s="156"/>
      <c r="F10" s="156"/>
      <c r="G10" s="9"/>
      <c r="H10" s="9"/>
    </row>
    <row r="11" spans="1:12" ht="31.5" x14ac:dyDescent="0.2">
      <c r="A11" s="62" t="s">
        <v>5</v>
      </c>
      <c r="B11" s="55" t="s">
        <v>11</v>
      </c>
      <c r="C11" s="55" t="s">
        <v>0</v>
      </c>
      <c r="D11" s="156"/>
      <c r="E11" s="156"/>
      <c r="F11" s="156"/>
      <c r="G11" s="9"/>
      <c r="H11" s="9"/>
    </row>
    <row r="12" spans="1:12" ht="14.25" customHeight="1" x14ac:dyDescent="0.2">
      <c r="A12" s="104" t="s">
        <v>10</v>
      </c>
      <c r="B12" s="105">
        <v>2</v>
      </c>
      <c r="C12" s="106">
        <v>3</v>
      </c>
      <c r="D12" s="16"/>
      <c r="E12" s="16"/>
      <c r="F12" s="16"/>
      <c r="G12" s="9"/>
      <c r="H12" s="9"/>
    </row>
    <row r="13" spans="1:12" ht="17.25" customHeight="1" x14ac:dyDescent="0.25">
      <c r="A13" s="84" t="s">
        <v>10</v>
      </c>
      <c r="B13" s="64" t="s">
        <v>54</v>
      </c>
      <c r="C13" s="141">
        <v>430.9</v>
      </c>
      <c r="D13" s="16"/>
      <c r="E13" s="16"/>
      <c r="F13" s="23"/>
      <c r="G13" s="57"/>
      <c r="H13" s="9"/>
    </row>
    <row r="14" spans="1:12" ht="31.5" x14ac:dyDescent="0.25">
      <c r="A14" s="84" t="s">
        <v>67</v>
      </c>
      <c r="B14" s="116" t="s">
        <v>40</v>
      </c>
      <c r="C14" s="117">
        <v>25.593</v>
      </c>
      <c r="D14" s="16"/>
      <c r="E14" s="16"/>
      <c r="F14" s="23"/>
      <c r="G14" s="57"/>
      <c r="H14" s="57"/>
      <c r="J14" s="56"/>
      <c r="L14" s="82"/>
    </row>
    <row r="15" spans="1:12" ht="31.5" x14ac:dyDescent="0.25">
      <c r="A15" s="63" t="s">
        <v>30</v>
      </c>
      <c r="B15" s="64" t="s">
        <v>26</v>
      </c>
      <c r="C15" s="134">
        <f>C16+C17+C18</f>
        <v>6.1980000000000004</v>
      </c>
      <c r="D15" s="56"/>
      <c r="E15" s="23"/>
      <c r="F15" s="23"/>
      <c r="G15" s="113" t="s">
        <v>35</v>
      </c>
      <c r="H15" s="57"/>
      <c r="J15" s="56"/>
    </row>
    <row r="16" spans="1:12" ht="15.75" x14ac:dyDescent="0.25">
      <c r="A16" s="114" t="s">
        <v>68</v>
      </c>
      <c r="B16" s="64" t="s">
        <v>41</v>
      </c>
      <c r="C16" s="108">
        <v>1.8</v>
      </c>
      <c r="D16" s="56"/>
      <c r="E16" s="23"/>
      <c r="F16" s="23"/>
      <c r="G16" s="57"/>
      <c r="H16" s="57"/>
      <c r="J16" s="56"/>
    </row>
    <row r="17" spans="1:10" ht="15.75" x14ac:dyDescent="0.25">
      <c r="A17" s="114" t="s">
        <v>91</v>
      </c>
      <c r="B17" s="64" t="s">
        <v>92</v>
      </c>
      <c r="C17" s="133">
        <v>1.3080000000000001</v>
      </c>
      <c r="D17" s="56"/>
      <c r="E17" s="23"/>
      <c r="F17" s="23"/>
      <c r="G17" s="57"/>
      <c r="H17" s="57"/>
      <c r="J17" s="56"/>
    </row>
    <row r="18" spans="1:10" ht="15.75" x14ac:dyDescent="0.25">
      <c r="A18" s="114" t="s">
        <v>111</v>
      </c>
      <c r="B18" s="64" t="s">
        <v>112</v>
      </c>
      <c r="C18" s="133">
        <v>3.09</v>
      </c>
      <c r="D18" s="56"/>
      <c r="E18" s="23"/>
      <c r="F18" s="23"/>
      <c r="G18" s="57"/>
      <c r="H18" s="57"/>
      <c r="J18" s="56"/>
    </row>
    <row r="19" spans="1:10" ht="32.25" customHeight="1" x14ac:dyDescent="0.25">
      <c r="A19" s="63" t="s">
        <v>69</v>
      </c>
      <c r="B19" s="64" t="s">
        <v>39</v>
      </c>
      <c r="C19" s="108">
        <v>679.5</v>
      </c>
      <c r="D19" s="56"/>
      <c r="E19" s="23"/>
      <c r="F19" s="18"/>
      <c r="G19" s="57"/>
      <c r="H19" s="57"/>
      <c r="J19" s="56"/>
    </row>
    <row r="20" spans="1:10" ht="18" customHeight="1" x14ac:dyDescent="0.25">
      <c r="A20" s="63" t="s">
        <v>88</v>
      </c>
      <c r="B20" s="111" t="s">
        <v>87</v>
      </c>
      <c r="C20" s="108">
        <v>679.5</v>
      </c>
      <c r="D20" s="56"/>
      <c r="E20" s="23"/>
      <c r="F20" s="18"/>
      <c r="G20" s="57"/>
      <c r="H20" s="57"/>
      <c r="J20" s="56"/>
    </row>
    <row r="21" spans="1:10" ht="15.75" x14ac:dyDescent="0.25">
      <c r="A21" s="63" t="s">
        <v>94</v>
      </c>
      <c r="B21" s="118" t="s">
        <v>49</v>
      </c>
      <c r="C21" s="108">
        <v>260.10000000000002</v>
      </c>
      <c r="D21" s="56"/>
      <c r="E21" s="23"/>
      <c r="F21" s="23"/>
      <c r="G21" s="57"/>
      <c r="H21" s="57"/>
      <c r="J21" s="56"/>
    </row>
    <row r="22" spans="1:10" ht="15.75" x14ac:dyDescent="0.25">
      <c r="A22" s="63" t="s">
        <v>89</v>
      </c>
      <c r="B22" s="111" t="s">
        <v>87</v>
      </c>
      <c r="C22" s="108">
        <v>260.10000000000002</v>
      </c>
      <c r="D22" s="56"/>
      <c r="E22" s="23"/>
      <c r="F22" s="23"/>
      <c r="G22" s="57"/>
      <c r="H22" s="57"/>
      <c r="J22" s="56"/>
    </row>
    <row r="23" spans="1:10" ht="63" x14ac:dyDescent="0.25">
      <c r="A23" s="63" t="s">
        <v>93</v>
      </c>
      <c r="B23" s="111" t="s">
        <v>100</v>
      </c>
      <c r="C23" s="108">
        <v>250</v>
      </c>
      <c r="D23" s="56"/>
      <c r="E23" s="23"/>
      <c r="F23" s="23"/>
      <c r="G23" s="57"/>
      <c r="H23" s="57"/>
      <c r="J23" s="56"/>
    </row>
    <row r="24" spans="1:10" ht="31.5" x14ac:dyDescent="0.25">
      <c r="A24" s="63" t="s">
        <v>95</v>
      </c>
      <c r="B24" s="111" t="s">
        <v>96</v>
      </c>
      <c r="C24" s="108">
        <v>80</v>
      </c>
      <c r="D24" s="56"/>
      <c r="E24" s="23"/>
      <c r="F24" s="23"/>
      <c r="G24" s="57"/>
      <c r="H24" s="57"/>
      <c r="J24" s="56"/>
    </row>
    <row r="25" spans="1:10" ht="63" x14ac:dyDescent="0.25">
      <c r="A25" s="63" t="s">
        <v>113</v>
      </c>
      <c r="B25" s="111" t="s">
        <v>114</v>
      </c>
      <c r="C25" s="134">
        <v>33.805999999999997</v>
      </c>
      <c r="D25" s="56"/>
      <c r="E25" s="23"/>
      <c r="F25" s="23"/>
      <c r="G25" s="57"/>
      <c r="H25" s="57"/>
      <c r="J25" s="56"/>
    </row>
    <row r="26" spans="1:10" ht="15.75" x14ac:dyDescent="0.25">
      <c r="A26" s="63"/>
      <c r="B26" s="98" t="s">
        <v>23</v>
      </c>
      <c r="C26" s="97">
        <f>C13+C14+C15+C19+C21+C23+C24+C25</f>
        <v>1766.0970000000002</v>
      </c>
      <c r="D26" s="56"/>
      <c r="E26" s="23"/>
      <c r="F26" s="18"/>
      <c r="G26" s="57"/>
      <c r="H26" s="57"/>
      <c r="J26" s="56"/>
    </row>
    <row r="27" spans="1:10" ht="18" customHeight="1" x14ac:dyDescent="0.25">
      <c r="A27" s="6"/>
      <c r="B27" s="135"/>
      <c r="C27" s="6"/>
      <c r="D27" s="18"/>
      <c r="E27" s="23"/>
      <c r="F27" s="23"/>
      <c r="G27" s="9"/>
      <c r="H27" s="57"/>
      <c r="J27" s="56"/>
    </row>
    <row r="28" spans="1:10" ht="15.75" x14ac:dyDescent="0.25">
      <c r="A28" s="25"/>
      <c r="B28" s="37"/>
      <c r="C28" s="88"/>
      <c r="D28" s="23"/>
      <c r="E28" s="23"/>
      <c r="F28" s="18"/>
      <c r="G28" s="9"/>
      <c r="H28" s="9"/>
      <c r="J28" s="56"/>
    </row>
    <row r="29" spans="1:10" ht="15.75" x14ac:dyDescent="0.25">
      <c r="A29" s="25"/>
      <c r="B29" s="37"/>
      <c r="C29" s="88"/>
      <c r="D29" s="23"/>
      <c r="E29" s="18"/>
      <c r="F29" s="23"/>
      <c r="G29" s="9"/>
      <c r="H29" s="9"/>
      <c r="J29" s="56"/>
    </row>
    <row r="30" spans="1:10" ht="15.75" x14ac:dyDescent="0.2">
      <c r="A30" s="25"/>
      <c r="B30" s="27"/>
      <c r="C30" s="88"/>
      <c r="D30" s="18"/>
      <c r="E30" s="23"/>
      <c r="F30" s="18"/>
      <c r="G30" s="9"/>
      <c r="H30" s="9"/>
      <c r="J30" s="56"/>
    </row>
    <row r="31" spans="1:10" ht="15" x14ac:dyDescent="0.25">
      <c r="A31" s="19"/>
      <c r="B31" s="24"/>
      <c r="C31" s="18"/>
      <c r="D31" s="23"/>
      <c r="E31" s="18"/>
      <c r="F31" s="18"/>
      <c r="G31" s="9"/>
      <c r="H31" s="9"/>
      <c r="J31" s="56"/>
    </row>
    <row r="32" spans="1:10" ht="14.25" x14ac:dyDescent="0.2">
      <c r="A32" s="19"/>
      <c r="B32" s="29"/>
      <c r="C32" s="23"/>
      <c r="D32" s="18"/>
      <c r="E32" s="23"/>
      <c r="F32" s="18"/>
      <c r="G32" s="9"/>
      <c r="H32" s="9"/>
      <c r="J32" s="56"/>
    </row>
    <row r="33" spans="1:8" ht="13.9" customHeight="1" x14ac:dyDescent="0.25">
      <c r="A33" s="19"/>
      <c r="B33" s="26"/>
      <c r="C33" s="18"/>
      <c r="D33" s="23"/>
      <c r="E33" s="18"/>
      <c r="F33" s="18"/>
      <c r="G33" s="9"/>
      <c r="H33" s="9"/>
    </row>
    <row r="34" spans="1:8" ht="15.75" x14ac:dyDescent="0.2">
      <c r="A34" s="19"/>
      <c r="B34" s="22"/>
      <c r="C34" s="23"/>
      <c r="D34" s="18"/>
      <c r="E34" s="23"/>
      <c r="F34" s="23"/>
      <c r="G34" s="9"/>
      <c r="H34" s="9"/>
    </row>
    <row r="35" spans="1:8" ht="14.25" x14ac:dyDescent="0.2">
      <c r="A35" s="19"/>
      <c r="B35" s="30"/>
      <c r="C35" s="23"/>
      <c r="D35" s="23"/>
      <c r="E35" s="23"/>
      <c r="F35" s="18"/>
      <c r="G35" s="31"/>
      <c r="H35" s="9"/>
    </row>
    <row r="36" spans="1:8" ht="15" x14ac:dyDescent="0.25">
      <c r="A36" s="19"/>
      <c r="B36" s="24"/>
      <c r="C36" s="18"/>
      <c r="D36" s="34"/>
      <c r="E36" s="18"/>
      <c r="F36" s="23"/>
      <c r="G36" s="9"/>
      <c r="H36" s="32"/>
    </row>
    <row r="37" spans="1:8" ht="14.25" x14ac:dyDescent="0.2">
      <c r="A37" s="19"/>
      <c r="B37" s="20"/>
      <c r="C37" s="23"/>
      <c r="D37" s="18"/>
      <c r="E37" s="23"/>
      <c r="F37" s="18"/>
      <c r="G37" s="9"/>
      <c r="H37" s="9"/>
    </row>
    <row r="38" spans="1:8" ht="15" x14ac:dyDescent="0.25">
      <c r="A38" s="19"/>
      <c r="B38" s="26"/>
      <c r="C38" s="18"/>
      <c r="D38" s="23"/>
      <c r="E38" s="18"/>
      <c r="F38" s="18"/>
      <c r="G38" s="9"/>
      <c r="H38" s="9"/>
    </row>
    <row r="39" spans="1:8" ht="14.25" x14ac:dyDescent="0.2">
      <c r="A39" s="19"/>
      <c r="B39" s="20"/>
      <c r="C39" s="23"/>
      <c r="D39" s="18"/>
      <c r="E39" s="23"/>
      <c r="F39" s="23"/>
      <c r="G39" s="32"/>
      <c r="H39" s="9"/>
    </row>
    <row r="40" spans="1:8" ht="15" x14ac:dyDescent="0.25">
      <c r="A40" s="19"/>
      <c r="B40" s="24"/>
      <c r="C40" s="18"/>
      <c r="D40" s="23"/>
      <c r="E40" s="23"/>
      <c r="F40" s="23"/>
      <c r="G40" s="9"/>
      <c r="H40" s="9"/>
    </row>
    <row r="41" spans="1:8" ht="15" x14ac:dyDescent="0.2">
      <c r="A41" s="19"/>
      <c r="B41" s="33"/>
      <c r="C41" s="23"/>
      <c r="D41" s="23"/>
      <c r="E41" s="23"/>
      <c r="F41" s="23"/>
      <c r="G41" s="9"/>
      <c r="H41" s="9"/>
    </row>
    <row r="42" spans="1:8" ht="14.25" x14ac:dyDescent="0.2">
      <c r="A42" s="19"/>
      <c r="B42" s="35"/>
      <c r="C42" s="34"/>
      <c r="D42" s="23"/>
      <c r="E42" s="23"/>
      <c r="F42" s="23"/>
      <c r="G42" s="9"/>
      <c r="H42" s="9"/>
    </row>
    <row r="43" spans="1:8" ht="15" x14ac:dyDescent="0.25">
      <c r="A43" s="19"/>
      <c r="B43" s="24"/>
      <c r="C43" s="18"/>
      <c r="D43" s="23"/>
      <c r="E43" s="23"/>
      <c r="F43" s="23"/>
      <c r="G43" s="9"/>
      <c r="H43" s="9"/>
    </row>
    <row r="44" spans="1:8" ht="15.75" x14ac:dyDescent="0.25">
      <c r="A44" s="19"/>
      <c r="B44" s="36"/>
      <c r="C44" s="23"/>
      <c r="D44" s="23"/>
      <c r="E44" s="23"/>
      <c r="F44" s="23"/>
      <c r="G44" s="9"/>
      <c r="H44" s="9"/>
    </row>
    <row r="45" spans="1:8" ht="15.75" x14ac:dyDescent="0.25">
      <c r="A45" s="19"/>
      <c r="B45" s="37"/>
      <c r="C45" s="18"/>
      <c r="D45" s="23"/>
      <c r="E45" s="23"/>
      <c r="F45" s="23"/>
      <c r="G45" s="9"/>
      <c r="H45" s="9"/>
    </row>
    <row r="46" spans="1:8" ht="15.75" x14ac:dyDescent="0.2">
      <c r="A46" s="19"/>
      <c r="B46" s="22"/>
      <c r="C46" s="23"/>
      <c r="D46" s="23"/>
      <c r="E46" s="23"/>
      <c r="F46" s="23"/>
      <c r="G46" s="9"/>
      <c r="H46" s="9"/>
    </row>
    <row r="47" spans="1:8" ht="15.75" x14ac:dyDescent="0.2">
      <c r="A47" s="21"/>
      <c r="B47" s="22"/>
      <c r="C47" s="23"/>
      <c r="D47" s="23"/>
      <c r="E47" s="23"/>
      <c r="F47" s="28"/>
      <c r="G47" s="9"/>
      <c r="H47" s="9"/>
    </row>
    <row r="48" spans="1:8" ht="15.75" x14ac:dyDescent="0.25">
      <c r="A48" s="21"/>
      <c r="B48" s="38"/>
      <c r="C48" s="23"/>
      <c r="D48" s="23"/>
      <c r="E48" s="23"/>
      <c r="F48" s="23"/>
      <c r="G48" s="9"/>
      <c r="H48" s="9"/>
    </row>
    <row r="49" spans="1:8" ht="15.75" x14ac:dyDescent="0.2">
      <c r="A49" s="21"/>
      <c r="B49" s="22"/>
      <c r="C49" s="23"/>
      <c r="D49" s="23"/>
      <c r="E49" s="23"/>
      <c r="F49" s="23"/>
      <c r="G49" s="9"/>
      <c r="H49" s="39"/>
    </row>
    <row r="50" spans="1:8" ht="15.75" x14ac:dyDescent="0.25">
      <c r="A50" s="21"/>
      <c r="B50" s="38"/>
      <c r="C50" s="23"/>
      <c r="D50" s="23"/>
      <c r="E50" s="23"/>
      <c r="F50" s="23"/>
      <c r="G50" s="9"/>
      <c r="H50" s="40"/>
    </row>
    <row r="51" spans="1:8" ht="15.75" x14ac:dyDescent="0.2">
      <c r="A51" s="21"/>
      <c r="B51" s="22"/>
      <c r="C51" s="23"/>
      <c r="D51" s="23"/>
      <c r="E51" s="23"/>
      <c r="F51" s="23"/>
      <c r="G51" s="9"/>
      <c r="H51" s="9"/>
    </row>
    <row r="52" spans="1:8" ht="15.75" x14ac:dyDescent="0.25">
      <c r="A52" s="21"/>
      <c r="B52" s="38"/>
      <c r="C52" s="23"/>
      <c r="D52" s="23"/>
      <c r="E52" s="23"/>
      <c r="F52" s="23"/>
      <c r="G52" s="9"/>
      <c r="H52" s="9"/>
    </row>
    <row r="53" spans="1:8" ht="14.45" customHeight="1" x14ac:dyDescent="0.2">
      <c r="A53" s="21"/>
      <c r="B53" s="22"/>
      <c r="C53" s="23"/>
      <c r="D53" s="23"/>
      <c r="E53" s="23"/>
      <c r="F53" s="23"/>
      <c r="G53" s="9"/>
      <c r="H53" s="9"/>
    </row>
    <row r="54" spans="1:8" ht="15.75" x14ac:dyDescent="0.25">
      <c r="A54" s="21"/>
      <c r="B54" s="38"/>
      <c r="C54" s="23"/>
      <c r="D54" s="23"/>
      <c r="E54" s="23"/>
      <c r="F54" s="23"/>
      <c r="G54" s="9"/>
      <c r="H54" s="40"/>
    </row>
    <row r="55" spans="1:8" ht="15.75" x14ac:dyDescent="0.2">
      <c r="A55" s="21"/>
      <c r="B55" s="22"/>
      <c r="C55" s="23"/>
      <c r="D55" s="23"/>
      <c r="E55" s="23"/>
      <c r="F55" s="23"/>
      <c r="G55" s="9"/>
      <c r="H55" s="42"/>
    </row>
    <row r="56" spans="1:8" ht="15.75" x14ac:dyDescent="0.25">
      <c r="A56" s="21"/>
      <c r="B56" s="38"/>
      <c r="C56" s="23"/>
      <c r="D56" s="23"/>
      <c r="E56" s="23"/>
      <c r="F56" s="23"/>
      <c r="G56" s="9"/>
      <c r="H56" s="40"/>
    </row>
    <row r="57" spans="1:8" ht="15.75" x14ac:dyDescent="0.2">
      <c r="A57" s="21"/>
      <c r="B57" s="22"/>
      <c r="C57" s="23"/>
      <c r="D57" s="23"/>
      <c r="E57" s="23"/>
      <c r="F57" s="23"/>
      <c r="G57" s="9"/>
      <c r="H57" s="43"/>
    </row>
    <row r="58" spans="1:8" ht="15" customHeight="1" x14ac:dyDescent="0.25">
      <c r="A58" s="21"/>
      <c r="B58" s="38"/>
      <c r="C58" s="23"/>
      <c r="D58" s="23"/>
      <c r="E58" s="23"/>
      <c r="F58" s="23"/>
      <c r="G58" s="41"/>
      <c r="H58" s="40"/>
    </row>
    <row r="59" spans="1:8" ht="15" customHeight="1" x14ac:dyDescent="0.2">
      <c r="A59" s="21"/>
      <c r="B59" s="22"/>
      <c r="C59" s="23"/>
      <c r="D59" s="23"/>
      <c r="E59" s="23"/>
      <c r="F59" s="23"/>
      <c r="G59" s="31"/>
      <c r="H59" s="39"/>
    </row>
    <row r="60" spans="1:8" ht="18" customHeight="1" x14ac:dyDescent="0.25">
      <c r="A60" s="21"/>
      <c r="B60" s="38"/>
      <c r="C60" s="23"/>
      <c r="D60" s="23"/>
      <c r="E60" s="23"/>
      <c r="F60" s="23"/>
      <c r="G60" s="31"/>
      <c r="H60" s="40"/>
    </row>
    <row r="61" spans="1:8" ht="15.75" x14ac:dyDescent="0.2">
      <c r="A61" s="21"/>
      <c r="B61" s="22"/>
      <c r="C61" s="23"/>
      <c r="D61" s="23"/>
      <c r="E61" s="23"/>
      <c r="F61" s="23"/>
      <c r="G61" s="44"/>
      <c r="H61" s="40"/>
    </row>
    <row r="62" spans="1:8" ht="15.75" x14ac:dyDescent="0.25">
      <c r="A62" s="21"/>
      <c r="B62" s="38"/>
      <c r="C62" s="23"/>
      <c r="D62" s="23"/>
      <c r="E62" s="23"/>
      <c r="F62" s="23"/>
      <c r="G62" s="41"/>
      <c r="H62" s="39"/>
    </row>
    <row r="63" spans="1:8" ht="15.75" x14ac:dyDescent="0.2">
      <c r="A63" s="21"/>
      <c r="B63" s="22"/>
      <c r="C63" s="23"/>
      <c r="D63" s="23"/>
      <c r="E63" s="23"/>
      <c r="F63" s="23"/>
      <c r="G63" s="41"/>
      <c r="H63" s="40"/>
    </row>
    <row r="64" spans="1:8" ht="15.75" x14ac:dyDescent="0.25">
      <c r="A64" s="21"/>
      <c r="B64" s="38"/>
      <c r="C64" s="23"/>
      <c r="D64" s="23"/>
      <c r="E64" s="23"/>
      <c r="F64" s="23"/>
      <c r="G64" s="9"/>
      <c r="H64" s="40"/>
    </row>
    <row r="65" spans="1:8" ht="15.75" x14ac:dyDescent="0.2">
      <c r="A65" s="21"/>
      <c r="B65" s="22"/>
      <c r="C65" s="23"/>
      <c r="D65" s="23"/>
      <c r="E65" s="23"/>
      <c r="F65" s="23"/>
      <c r="G65" s="9"/>
      <c r="H65" s="40"/>
    </row>
    <row r="66" spans="1:8" ht="17.45" customHeight="1" x14ac:dyDescent="0.25">
      <c r="A66" s="21"/>
      <c r="B66" s="38"/>
      <c r="C66" s="23"/>
      <c r="D66" s="23"/>
      <c r="E66" s="23"/>
      <c r="F66" s="23"/>
      <c r="G66" s="9"/>
      <c r="H66" s="9"/>
    </row>
    <row r="67" spans="1:8" ht="14.45" customHeight="1" x14ac:dyDescent="0.2">
      <c r="A67" s="21"/>
      <c r="B67" s="22"/>
      <c r="C67" s="23"/>
      <c r="D67" s="23"/>
      <c r="E67" s="23"/>
      <c r="F67" s="23"/>
      <c r="G67" s="41"/>
      <c r="H67" s="40"/>
    </row>
    <row r="68" spans="1:8" ht="15.6" customHeight="1" x14ac:dyDescent="0.25">
      <c r="A68" s="21"/>
      <c r="B68" s="38"/>
      <c r="C68" s="23"/>
      <c r="D68" s="23"/>
      <c r="E68" s="23"/>
      <c r="F68" s="23"/>
      <c r="G68" s="9"/>
      <c r="H68" s="40"/>
    </row>
    <row r="69" spans="1:8" ht="15.75" x14ac:dyDescent="0.2">
      <c r="A69" s="21"/>
      <c r="B69" s="22"/>
      <c r="C69" s="23"/>
      <c r="D69" s="23"/>
      <c r="E69" s="23"/>
      <c r="F69" s="23"/>
      <c r="G69" s="9"/>
      <c r="H69" s="9"/>
    </row>
    <row r="70" spans="1:8" ht="16.149999999999999" customHeight="1" x14ac:dyDescent="0.25">
      <c r="A70" s="21"/>
      <c r="B70" s="38"/>
      <c r="C70" s="23"/>
      <c r="D70" s="23"/>
      <c r="E70" s="23"/>
      <c r="F70" s="23"/>
      <c r="G70" s="9"/>
      <c r="H70" s="9"/>
    </row>
    <row r="71" spans="1:8" ht="15.75" x14ac:dyDescent="0.2">
      <c r="A71" s="21"/>
      <c r="B71" s="22"/>
      <c r="C71" s="23"/>
      <c r="D71" s="23"/>
      <c r="E71" s="23"/>
      <c r="F71" s="23"/>
      <c r="G71" s="15"/>
      <c r="H71" s="9"/>
    </row>
    <row r="72" spans="1:8" ht="15.75" x14ac:dyDescent="0.25">
      <c r="A72" s="21"/>
      <c r="B72" s="38"/>
      <c r="C72" s="23"/>
      <c r="D72" s="23"/>
      <c r="E72" s="23"/>
      <c r="F72" s="23"/>
      <c r="G72" s="9"/>
      <c r="H72" s="9"/>
    </row>
    <row r="73" spans="1:8" ht="15.75" x14ac:dyDescent="0.2">
      <c r="A73" s="21"/>
      <c r="B73" s="22"/>
      <c r="C73" s="23"/>
      <c r="D73" s="23"/>
      <c r="E73" s="23"/>
      <c r="F73" s="23"/>
      <c r="G73" s="9"/>
      <c r="H73" s="9"/>
    </row>
    <row r="74" spans="1:8" ht="15.75" x14ac:dyDescent="0.25">
      <c r="A74" s="21"/>
      <c r="B74" s="45"/>
      <c r="C74" s="23"/>
      <c r="D74" s="23"/>
      <c r="E74" s="23"/>
      <c r="F74" s="23"/>
      <c r="G74" s="9"/>
      <c r="H74" s="9"/>
    </row>
    <row r="75" spans="1:8" ht="15.75" x14ac:dyDescent="0.25">
      <c r="A75" s="21"/>
      <c r="B75" s="45"/>
      <c r="C75" s="23"/>
      <c r="D75" s="23"/>
      <c r="E75" s="23"/>
      <c r="F75" s="23"/>
      <c r="G75" s="9"/>
      <c r="H75" s="9"/>
    </row>
    <row r="76" spans="1:8" ht="15.75" x14ac:dyDescent="0.25">
      <c r="A76" s="21"/>
      <c r="B76" s="45"/>
      <c r="C76" s="23"/>
      <c r="D76" s="23"/>
      <c r="E76" s="23"/>
      <c r="F76" s="23"/>
      <c r="G76" s="9"/>
      <c r="H76" s="9"/>
    </row>
    <row r="77" spans="1:8" ht="15.75" x14ac:dyDescent="0.2">
      <c r="A77" s="21"/>
      <c r="B77" s="22"/>
      <c r="C77" s="23"/>
      <c r="D77" s="23"/>
      <c r="E77" s="23"/>
      <c r="F77" s="23"/>
      <c r="G77" s="9"/>
      <c r="H77" s="9"/>
    </row>
    <row r="78" spans="1:8" ht="15.75" x14ac:dyDescent="0.25">
      <c r="A78" s="21"/>
      <c r="B78" s="45"/>
      <c r="C78" s="23"/>
      <c r="D78" s="23"/>
      <c r="E78" s="23"/>
      <c r="F78" s="23"/>
      <c r="G78" s="9"/>
      <c r="H78" s="9"/>
    </row>
    <row r="79" spans="1:8" ht="15.75" x14ac:dyDescent="0.25">
      <c r="A79" s="21"/>
      <c r="B79" s="45"/>
      <c r="C79" s="23"/>
      <c r="D79" s="23"/>
      <c r="E79" s="23"/>
      <c r="F79" s="23"/>
      <c r="G79" s="9"/>
      <c r="H79" s="9"/>
    </row>
    <row r="80" spans="1:8" ht="15.75" x14ac:dyDescent="0.2">
      <c r="A80" s="21"/>
      <c r="B80" s="22"/>
      <c r="C80" s="23"/>
      <c r="D80" s="23"/>
      <c r="E80" s="23"/>
      <c r="F80" s="23"/>
      <c r="G80" s="9"/>
      <c r="H80" s="9"/>
    </row>
    <row r="81" spans="1:8" ht="15.75" x14ac:dyDescent="0.25">
      <c r="A81" s="21"/>
      <c r="B81" s="45"/>
      <c r="C81" s="23"/>
      <c r="D81" s="23"/>
      <c r="E81" s="23"/>
      <c r="F81" s="23"/>
      <c r="G81" s="9"/>
      <c r="H81" s="9"/>
    </row>
    <row r="82" spans="1:8" ht="15.75" x14ac:dyDescent="0.2">
      <c r="A82" s="21"/>
      <c r="B82" s="22"/>
      <c r="C82" s="23"/>
      <c r="D82" s="23"/>
      <c r="E82" s="23"/>
      <c r="F82" s="23"/>
      <c r="G82" s="9"/>
      <c r="H82" s="9"/>
    </row>
    <row r="83" spans="1:8" ht="15.75" x14ac:dyDescent="0.25">
      <c r="A83" s="21"/>
      <c r="B83" s="37"/>
      <c r="C83" s="23"/>
      <c r="D83" s="23"/>
      <c r="E83" s="23"/>
      <c r="F83" s="18"/>
      <c r="G83" s="9"/>
      <c r="H83" s="9"/>
    </row>
    <row r="84" spans="1:8" ht="15.75" x14ac:dyDescent="0.2">
      <c r="A84" s="21"/>
      <c r="B84" s="22"/>
      <c r="C84" s="23"/>
      <c r="D84" s="23"/>
      <c r="E84" s="23"/>
      <c r="F84" s="18"/>
      <c r="G84" s="9"/>
      <c r="H84" s="9"/>
    </row>
    <row r="85" spans="1:8" ht="15.75" x14ac:dyDescent="0.25">
      <c r="A85" s="21"/>
      <c r="B85" s="45"/>
      <c r="C85" s="23"/>
      <c r="D85" s="23"/>
      <c r="E85" s="23"/>
      <c r="F85" s="23"/>
      <c r="G85" s="9"/>
      <c r="H85" s="9"/>
    </row>
    <row r="86" spans="1:8" ht="15.75" x14ac:dyDescent="0.25">
      <c r="A86" s="21"/>
      <c r="B86" s="45"/>
      <c r="C86" s="23"/>
      <c r="D86" s="23"/>
      <c r="E86" s="18"/>
      <c r="F86" s="23"/>
      <c r="G86" s="9"/>
      <c r="H86" s="9"/>
    </row>
    <row r="87" spans="1:8" ht="15.75" x14ac:dyDescent="0.25">
      <c r="A87" s="21"/>
      <c r="B87" s="38"/>
      <c r="C87" s="23"/>
      <c r="D87" s="18"/>
      <c r="E87" s="18"/>
      <c r="F87" s="18"/>
      <c r="G87" s="9"/>
      <c r="H87" s="9"/>
    </row>
    <row r="88" spans="1:8" ht="15.75" x14ac:dyDescent="0.25">
      <c r="A88" s="21"/>
      <c r="B88" s="38"/>
      <c r="C88" s="23"/>
      <c r="D88" s="18"/>
      <c r="E88" s="23"/>
      <c r="F88" s="18"/>
      <c r="G88" s="9"/>
      <c r="H88" s="9"/>
    </row>
    <row r="89" spans="1:8" ht="15.75" x14ac:dyDescent="0.2">
      <c r="A89" s="21"/>
      <c r="B89" s="22"/>
      <c r="C89" s="23"/>
      <c r="D89" s="23"/>
      <c r="E89" s="23"/>
      <c r="F89" s="23"/>
      <c r="G89" s="9"/>
      <c r="H89" s="9"/>
    </row>
    <row r="90" spans="1:8" ht="15.75" x14ac:dyDescent="0.2">
      <c r="A90" s="21"/>
      <c r="B90" s="22"/>
      <c r="C90" s="23"/>
      <c r="D90" s="23"/>
      <c r="E90" s="18"/>
      <c r="F90" s="18"/>
      <c r="G90" s="9"/>
      <c r="H90" s="9"/>
    </row>
    <row r="91" spans="1:8" ht="15.75" x14ac:dyDescent="0.2">
      <c r="A91" s="21"/>
      <c r="B91" s="22"/>
      <c r="C91" s="23"/>
      <c r="D91" s="18"/>
      <c r="E91" s="18"/>
      <c r="F91" s="18"/>
      <c r="G91" s="9"/>
      <c r="H91" s="9"/>
    </row>
    <row r="92" spans="1:8" ht="15.75" x14ac:dyDescent="0.25">
      <c r="A92" s="21"/>
      <c r="B92" s="46"/>
      <c r="C92" s="23"/>
      <c r="D92" s="18"/>
      <c r="E92" s="23"/>
      <c r="F92" s="23"/>
      <c r="G92" s="9"/>
      <c r="H92" s="9"/>
    </row>
    <row r="93" spans="1:8" ht="14.25" x14ac:dyDescent="0.2">
      <c r="A93" s="21"/>
      <c r="B93" s="30"/>
      <c r="C93" s="18"/>
      <c r="D93" s="23"/>
      <c r="E93" s="18"/>
      <c r="F93" s="23"/>
      <c r="G93" s="9"/>
      <c r="H93" s="9"/>
    </row>
    <row r="94" spans="1:8" ht="15.75" x14ac:dyDescent="0.25">
      <c r="A94" s="21"/>
      <c r="B94" s="37"/>
      <c r="C94" s="18"/>
      <c r="D94" s="18"/>
      <c r="E94" s="18"/>
      <c r="F94" s="18"/>
      <c r="G94" s="9"/>
      <c r="H94" s="9"/>
    </row>
    <row r="95" spans="1:8" ht="15.75" x14ac:dyDescent="0.2">
      <c r="A95" s="19"/>
      <c r="B95" s="22"/>
      <c r="C95" s="23"/>
      <c r="D95" s="18"/>
      <c r="E95" s="23"/>
      <c r="F95" s="18"/>
      <c r="G95" s="9"/>
      <c r="H95" s="9"/>
    </row>
    <row r="96" spans="1:8" ht="15.75" x14ac:dyDescent="0.2">
      <c r="A96" s="21"/>
      <c r="B96" s="17"/>
      <c r="C96" s="23"/>
      <c r="D96" s="23"/>
      <c r="E96" s="23"/>
      <c r="F96" s="23"/>
      <c r="G96" s="9"/>
      <c r="H96" s="9"/>
    </row>
    <row r="97" spans="1:9" ht="15" customHeight="1" x14ac:dyDescent="0.2">
      <c r="A97" s="21"/>
      <c r="B97" s="30"/>
      <c r="C97" s="18"/>
      <c r="D97" s="23"/>
      <c r="E97" s="18"/>
      <c r="F97" s="23"/>
      <c r="G97" s="9"/>
      <c r="H97" s="9"/>
    </row>
    <row r="98" spans="1:9" ht="15" customHeight="1" x14ac:dyDescent="0.25">
      <c r="A98" s="19"/>
      <c r="B98" s="37"/>
      <c r="C98" s="18"/>
      <c r="D98" s="18"/>
      <c r="E98" s="18"/>
      <c r="F98" s="18"/>
      <c r="G98" s="9"/>
      <c r="H98" s="9"/>
    </row>
    <row r="99" spans="1:9" ht="13.9" customHeight="1" x14ac:dyDescent="0.2">
      <c r="A99" s="21"/>
      <c r="B99" s="17"/>
      <c r="C99" s="23"/>
      <c r="D99" s="18"/>
      <c r="E99" s="23"/>
      <c r="F99" s="18"/>
      <c r="G99" s="9"/>
      <c r="H99" s="9"/>
    </row>
    <row r="100" spans="1:9" ht="13.15" customHeight="1" x14ac:dyDescent="0.2">
      <c r="A100" s="19"/>
      <c r="B100" s="30"/>
      <c r="C100" s="18"/>
      <c r="D100" s="23"/>
      <c r="E100" s="23"/>
      <c r="F100" s="23"/>
      <c r="G100" s="9"/>
      <c r="H100" s="9"/>
    </row>
    <row r="101" spans="1:9" ht="15.6" customHeight="1" x14ac:dyDescent="0.25">
      <c r="A101" s="47"/>
      <c r="B101" s="37"/>
      <c r="C101" s="18"/>
      <c r="D101" s="23"/>
      <c r="E101" s="18"/>
      <c r="F101" s="23"/>
      <c r="G101" s="9"/>
      <c r="H101" s="9"/>
    </row>
    <row r="102" spans="1:9" ht="14.45" customHeight="1" x14ac:dyDescent="0.2">
      <c r="A102" s="47"/>
      <c r="B102" s="22"/>
      <c r="C102" s="23"/>
      <c r="D102" s="18"/>
      <c r="E102" s="18"/>
      <c r="F102" s="18"/>
      <c r="G102" s="9"/>
      <c r="H102" s="9"/>
    </row>
    <row r="103" spans="1:9" ht="16.149999999999999" customHeight="1" x14ac:dyDescent="0.2">
      <c r="A103" s="48"/>
      <c r="B103" s="17"/>
      <c r="C103" s="23"/>
      <c r="D103" s="18"/>
      <c r="E103" s="23"/>
      <c r="F103" s="18"/>
      <c r="G103" s="9"/>
      <c r="H103" s="9"/>
      <c r="I103" s="4"/>
    </row>
    <row r="104" spans="1:9" ht="13.5" customHeight="1" x14ac:dyDescent="0.2">
      <c r="A104" s="47"/>
      <c r="B104" s="30"/>
      <c r="C104" s="18"/>
      <c r="D104" s="23"/>
      <c r="E104" s="23"/>
      <c r="F104" s="23"/>
      <c r="G104" s="9"/>
      <c r="H104" s="9"/>
    </row>
    <row r="105" spans="1:9" ht="13.9" customHeight="1" x14ac:dyDescent="0.25">
      <c r="A105" s="49"/>
      <c r="B105" s="37"/>
      <c r="C105" s="18"/>
      <c r="D105" s="23"/>
      <c r="E105" s="18"/>
      <c r="F105" s="11"/>
      <c r="G105" s="9"/>
      <c r="H105" s="9"/>
    </row>
    <row r="106" spans="1:9" ht="13.9" customHeight="1" x14ac:dyDescent="0.25">
      <c r="A106" s="47"/>
      <c r="B106" s="37"/>
      <c r="C106" s="23"/>
      <c r="D106" s="18"/>
      <c r="E106" s="18"/>
      <c r="F106" s="12"/>
      <c r="G106" s="9"/>
      <c r="H106" s="9"/>
    </row>
    <row r="107" spans="1:9" ht="15" customHeight="1" x14ac:dyDescent="0.25">
      <c r="A107" s="47"/>
      <c r="B107" s="36"/>
      <c r="C107" s="23"/>
      <c r="D107" s="18"/>
      <c r="E107" s="23"/>
      <c r="F107" s="12"/>
      <c r="G107" s="9"/>
      <c r="H107" s="9"/>
    </row>
    <row r="108" spans="1:9" ht="15.6" customHeight="1" x14ac:dyDescent="0.2">
      <c r="A108" s="25"/>
      <c r="B108" s="30"/>
      <c r="C108" s="18"/>
      <c r="D108" s="23"/>
      <c r="E108" s="11"/>
      <c r="F108" s="12"/>
      <c r="G108" s="9"/>
      <c r="H108" s="9"/>
    </row>
    <row r="109" spans="1:9" ht="15.75" x14ac:dyDescent="0.25">
      <c r="A109" s="19"/>
      <c r="B109" s="37"/>
      <c r="C109" s="18"/>
      <c r="D109" s="54"/>
      <c r="E109" s="12"/>
      <c r="F109" s="9"/>
      <c r="G109" s="9"/>
      <c r="H109" s="9"/>
    </row>
    <row r="110" spans="1:9" ht="15.75" x14ac:dyDescent="0.2">
      <c r="A110" s="21"/>
      <c r="B110" s="22"/>
      <c r="C110" s="23"/>
      <c r="D110" s="12"/>
      <c r="E110" s="12"/>
      <c r="F110" s="9"/>
      <c r="G110" s="9"/>
      <c r="H110" s="9"/>
    </row>
    <row r="111" spans="1:9" ht="14.45" customHeight="1" x14ac:dyDescent="0.2">
      <c r="A111" s="21"/>
      <c r="B111" s="17"/>
      <c r="C111" s="23"/>
      <c r="D111" s="12"/>
      <c r="E111" s="12"/>
      <c r="G111" s="9"/>
      <c r="H111" s="9"/>
    </row>
    <row r="112" spans="1:9" ht="15.75" x14ac:dyDescent="0.25">
      <c r="A112" s="50"/>
      <c r="B112" s="51"/>
      <c r="C112" s="18"/>
      <c r="D112" s="12"/>
      <c r="E112" s="9"/>
      <c r="G112" s="9"/>
      <c r="H112" s="9"/>
    </row>
    <row r="113" spans="1:8" ht="15.75" x14ac:dyDescent="0.25">
      <c r="A113" s="49"/>
      <c r="B113" s="37"/>
      <c r="C113" s="18"/>
      <c r="D113" s="9"/>
      <c r="E113" s="9"/>
      <c r="G113" s="9"/>
      <c r="H113" s="9"/>
    </row>
    <row r="114" spans="1:8" ht="14.25" x14ac:dyDescent="0.2">
      <c r="A114" s="47"/>
      <c r="B114" s="53"/>
      <c r="C114" s="23"/>
      <c r="D114" s="9"/>
      <c r="G114" s="9"/>
      <c r="H114" s="31"/>
    </row>
    <row r="115" spans="1:8" ht="15" x14ac:dyDescent="0.2">
      <c r="A115" s="52"/>
      <c r="B115" s="10"/>
      <c r="C115" s="54"/>
      <c r="G115" s="9"/>
      <c r="H115" s="9"/>
    </row>
    <row r="116" spans="1:8" ht="15.75" x14ac:dyDescent="0.2">
      <c r="A116" s="9"/>
      <c r="B116" s="22"/>
      <c r="C116" s="11"/>
      <c r="G116" s="9"/>
    </row>
    <row r="117" spans="1:8" ht="15.75" x14ac:dyDescent="0.25">
      <c r="A117" s="9"/>
      <c r="B117" s="14"/>
      <c r="C117" s="13"/>
      <c r="G117" s="9"/>
    </row>
    <row r="118" spans="1:8" x14ac:dyDescent="0.2">
      <c r="A118" s="9"/>
      <c r="B118" s="9"/>
      <c r="C118" s="13"/>
      <c r="G118" s="31"/>
    </row>
    <row r="119" spans="1:8" x14ac:dyDescent="0.2">
      <c r="A119" s="9"/>
      <c r="B119" s="9"/>
      <c r="C119" s="9"/>
    </row>
    <row r="120" spans="1:8" x14ac:dyDescent="0.2">
      <c r="A120" s="9"/>
      <c r="C120" s="9"/>
    </row>
  </sheetData>
  <mergeCells count="4">
    <mergeCell ref="D8:E8"/>
    <mergeCell ref="F8:F11"/>
    <mergeCell ref="D9:D11"/>
    <mergeCell ref="E9:E11"/>
  </mergeCells>
  <pageMargins left="0.74803149606299213" right="0.15748031496062992" top="0.39370078740157483" bottom="0.39370078740157483"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7"/>
  <sheetViews>
    <sheetView tabSelected="1" topLeftCell="A67" zoomScale="112" zoomScaleNormal="112" workbookViewId="0">
      <selection activeCell="H9" sqref="H9"/>
    </sheetView>
  </sheetViews>
  <sheetFormatPr defaultRowHeight="12.75" x14ac:dyDescent="0.2"/>
  <cols>
    <col min="1" max="1" width="8" customWidth="1"/>
    <col min="2" max="2" width="46.5703125" customWidth="1"/>
    <col min="3" max="3" width="11.85546875" customWidth="1"/>
    <col min="4" max="4" width="12.5703125" customWidth="1"/>
    <col min="5" max="5" width="10.140625" customWidth="1"/>
    <col min="6" max="6" width="11" customWidth="1"/>
    <col min="8" max="8" width="9.42578125" customWidth="1"/>
    <col min="9" max="9" width="10.140625" bestFit="1" customWidth="1"/>
  </cols>
  <sheetData>
    <row r="1" spans="1:11" ht="15.75" x14ac:dyDescent="0.25">
      <c r="A1" s="6"/>
      <c r="B1" s="6" t="s">
        <v>3</v>
      </c>
      <c r="C1" s="6"/>
      <c r="D1" s="6"/>
      <c r="E1" s="6"/>
      <c r="F1" s="6"/>
    </row>
    <row r="2" spans="1:11" ht="15.75" x14ac:dyDescent="0.25">
      <c r="A2" s="6"/>
      <c r="B2" s="6" t="s">
        <v>164</v>
      </c>
      <c r="C2" s="6"/>
      <c r="D2" s="6"/>
      <c r="E2" s="6"/>
      <c r="F2" s="6"/>
    </row>
    <row r="3" spans="1:11" ht="15.75" x14ac:dyDescent="0.25">
      <c r="A3" s="6"/>
      <c r="B3" s="6" t="s">
        <v>165</v>
      </c>
      <c r="C3" s="6"/>
      <c r="D3" s="6"/>
      <c r="E3" s="6"/>
      <c r="F3" s="6"/>
    </row>
    <row r="4" spans="1:11" ht="15.75" x14ac:dyDescent="0.25">
      <c r="A4" s="6"/>
      <c r="B4" s="6"/>
      <c r="C4" s="6"/>
      <c r="D4" s="6"/>
      <c r="E4" s="6"/>
      <c r="F4" s="6"/>
    </row>
    <row r="5" spans="1:11" ht="15.75" x14ac:dyDescent="0.25">
      <c r="A5" s="157" t="s">
        <v>14</v>
      </c>
      <c r="B5" s="157"/>
      <c r="C5" s="157"/>
      <c r="D5" s="157"/>
      <c r="E5" s="157"/>
      <c r="F5" s="157"/>
    </row>
    <row r="6" spans="1:11" ht="15.75" x14ac:dyDescent="0.25">
      <c r="A6" s="92"/>
      <c r="B6" s="92" t="s">
        <v>42</v>
      </c>
      <c r="C6" s="92"/>
      <c r="D6" s="92"/>
      <c r="E6" s="92"/>
      <c r="F6" s="92"/>
    </row>
    <row r="7" spans="1:11" ht="14.25" customHeight="1" x14ac:dyDescent="0.25">
      <c r="A7" s="92"/>
      <c r="B7" s="92"/>
      <c r="C7" s="92"/>
      <c r="D7" s="92"/>
      <c r="E7" s="92"/>
      <c r="F7" s="92"/>
    </row>
    <row r="8" spans="1:11" ht="15" customHeight="1" x14ac:dyDescent="0.25">
      <c r="A8" s="6"/>
      <c r="B8" s="6"/>
      <c r="C8" s="6"/>
      <c r="D8" s="6"/>
      <c r="E8" s="158" t="s">
        <v>16</v>
      </c>
      <c r="F8" s="158"/>
    </row>
    <row r="9" spans="1:11" ht="15.75" customHeight="1" x14ac:dyDescent="0.25">
      <c r="A9" s="159" t="s">
        <v>5</v>
      </c>
      <c r="B9" s="159" t="s">
        <v>8</v>
      </c>
      <c r="C9" s="159" t="s">
        <v>0</v>
      </c>
      <c r="D9" s="66"/>
      <c r="E9" s="67" t="s">
        <v>1</v>
      </c>
      <c r="F9" s="68"/>
    </row>
    <row r="10" spans="1:11" ht="15.6" customHeight="1" x14ac:dyDescent="0.25">
      <c r="A10" s="160"/>
      <c r="B10" s="160"/>
      <c r="C10" s="160"/>
      <c r="D10" s="162" t="s">
        <v>6</v>
      </c>
      <c r="E10" s="163"/>
      <c r="F10" s="159" t="s">
        <v>4</v>
      </c>
    </row>
    <row r="11" spans="1:11" ht="11.25" customHeight="1" x14ac:dyDescent="0.2">
      <c r="A11" s="160"/>
      <c r="B11" s="160"/>
      <c r="C11" s="160"/>
      <c r="D11" s="159" t="s">
        <v>2</v>
      </c>
      <c r="E11" s="159" t="s">
        <v>7</v>
      </c>
      <c r="F11" s="160"/>
      <c r="I11" s="60"/>
    </row>
    <row r="12" spans="1:11" x14ac:dyDescent="0.2">
      <c r="A12" s="160"/>
      <c r="B12" s="160"/>
      <c r="C12" s="160"/>
      <c r="D12" s="160"/>
      <c r="E12" s="160"/>
      <c r="F12" s="160"/>
      <c r="H12" s="60"/>
      <c r="I12" s="60"/>
      <c r="J12" s="60"/>
      <c r="K12" s="60"/>
    </row>
    <row r="13" spans="1:11" ht="37.15" customHeight="1" x14ac:dyDescent="0.2">
      <c r="A13" s="161"/>
      <c r="B13" s="161"/>
      <c r="C13" s="161"/>
      <c r="D13" s="161"/>
      <c r="E13" s="161"/>
      <c r="F13" s="161"/>
      <c r="H13" s="60"/>
      <c r="I13" s="59"/>
      <c r="J13" s="60"/>
      <c r="K13" s="60"/>
    </row>
    <row r="14" spans="1:11" ht="11.45" customHeight="1" x14ac:dyDescent="0.2">
      <c r="A14" s="107">
        <v>1</v>
      </c>
      <c r="B14" s="107">
        <v>2</v>
      </c>
      <c r="C14" s="107">
        <v>3</v>
      </c>
      <c r="D14" s="107">
        <v>4</v>
      </c>
      <c r="E14" s="107">
        <v>5</v>
      </c>
      <c r="F14" s="107">
        <v>6</v>
      </c>
      <c r="H14" s="58"/>
      <c r="I14" s="59"/>
      <c r="J14" s="60"/>
      <c r="K14" s="60"/>
    </row>
    <row r="15" spans="1:11" ht="15.75" x14ac:dyDescent="0.2">
      <c r="A15" s="79" t="s">
        <v>10</v>
      </c>
      <c r="B15" s="8" t="s">
        <v>12</v>
      </c>
      <c r="C15" s="102">
        <f>D15+F15</f>
        <v>1680.2370000000001</v>
      </c>
      <c r="D15" s="102">
        <f>D16+D21+D24+D29+D36+D38+D40+D44</f>
        <v>358.73699999999997</v>
      </c>
      <c r="E15" s="65">
        <f>E16+E21+E24+E29+E38+E40</f>
        <v>3.9</v>
      </c>
      <c r="F15" s="65">
        <f>F16+F24+F29+F36+F38+F40+F44</f>
        <v>1321.5</v>
      </c>
      <c r="G15" s="60"/>
      <c r="H15" s="58"/>
      <c r="I15" s="59"/>
      <c r="K15" s="60"/>
    </row>
    <row r="16" spans="1:11" ht="15.75" x14ac:dyDescent="0.25">
      <c r="A16" s="100" t="s">
        <v>18</v>
      </c>
      <c r="B16" s="112" t="s">
        <v>17</v>
      </c>
      <c r="C16" s="75">
        <f t="shared" ref="C16:C81" si="0">D16+F16</f>
        <v>43.6</v>
      </c>
      <c r="D16" s="75">
        <f>D17</f>
        <v>19.400000000000002</v>
      </c>
      <c r="E16" s="75">
        <f t="shared" ref="E16:F16" si="1">E17</f>
        <v>0</v>
      </c>
      <c r="F16" s="75">
        <f t="shared" si="1"/>
        <v>24.2</v>
      </c>
      <c r="G16" s="60"/>
      <c r="H16" s="58"/>
      <c r="I16" s="59"/>
      <c r="K16" s="60"/>
    </row>
    <row r="17" spans="1:9" ht="31.5" x14ac:dyDescent="0.25">
      <c r="A17" s="89" t="s">
        <v>19</v>
      </c>
      <c r="B17" s="64" t="s">
        <v>34</v>
      </c>
      <c r="C17" s="69">
        <f>D17+F17</f>
        <v>43.6</v>
      </c>
      <c r="D17" s="69">
        <f>D18+D20</f>
        <v>19.400000000000002</v>
      </c>
      <c r="E17" s="69">
        <f t="shared" ref="E17:F17" si="2">E18+E20</f>
        <v>0</v>
      </c>
      <c r="F17" s="69">
        <f t="shared" si="2"/>
        <v>24.2</v>
      </c>
      <c r="G17" s="60"/>
      <c r="H17" s="58"/>
      <c r="I17" s="59"/>
    </row>
    <row r="18" spans="1:9" ht="15.75" x14ac:dyDescent="0.25">
      <c r="A18" s="77" t="s">
        <v>20</v>
      </c>
      <c r="B18" s="111" t="s">
        <v>52</v>
      </c>
      <c r="C18" s="136">
        <f>D18+F18</f>
        <v>43.6</v>
      </c>
      <c r="D18" s="69">
        <v>27.6</v>
      </c>
      <c r="E18" s="69"/>
      <c r="F18" s="69">
        <v>16</v>
      </c>
      <c r="G18" s="60"/>
      <c r="H18" s="58"/>
      <c r="I18" s="59"/>
    </row>
    <row r="19" spans="1:9" ht="15.75" x14ac:dyDescent="0.25">
      <c r="A19" s="77"/>
      <c r="B19" s="111" t="s">
        <v>53</v>
      </c>
      <c r="C19" s="69">
        <f t="shared" si="0"/>
        <v>16</v>
      </c>
      <c r="D19" s="101"/>
      <c r="E19" s="69"/>
      <c r="F19" s="69">
        <v>16</v>
      </c>
      <c r="G19" s="60"/>
      <c r="H19" s="58"/>
      <c r="I19" s="59"/>
    </row>
    <row r="20" spans="1:9" ht="15.75" x14ac:dyDescent="0.25">
      <c r="A20" s="77" t="s">
        <v>38</v>
      </c>
      <c r="B20" s="111" t="s">
        <v>90</v>
      </c>
      <c r="C20" s="69">
        <f t="shared" si="0"/>
        <v>0</v>
      </c>
      <c r="D20" s="69">
        <v>-8.1999999999999993</v>
      </c>
      <c r="E20" s="69"/>
      <c r="F20" s="69">
        <v>8.1999999999999993</v>
      </c>
      <c r="G20" s="60"/>
      <c r="H20" s="58"/>
    </row>
    <row r="21" spans="1:9" ht="15.75" x14ac:dyDescent="0.25">
      <c r="A21" s="149" t="s">
        <v>29</v>
      </c>
      <c r="B21" s="112" t="s">
        <v>97</v>
      </c>
      <c r="C21" s="124">
        <f t="shared" si="0"/>
        <v>1.3080000000000001</v>
      </c>
      <c r="D21" s="125">
        <f>D23</f>
        <v>1.3080000000000001</v>
      </c>
      <c r="E21" s="109">
        <f t="shared" ref="E21:F21" si="3">E23</f>
        <v>1</v>
      </c>
      <c r="F21" s="109">
        <f t="shared" si="3"/>
        <v>0</v>
      </c>
      <c r="G21" s="60"/>
      <c r="H21" s="58"/>
    </row>
    <row r="22" spans="1:9" ht="51" customHeight="1" x14ac:dyDescent="0.25">
      <c r="A22" s="77" t="s">
        <v>31</v>
      </c>
      <c r="B22" s="64" t="s">
        <v>26</v>
      </c>
      <c r="C22" s="122">
        <f t="shared" si="0"/>
        <v>1.3080000000000001</v>
      </c>
      <c r="D22" s="123">
        <f>D23</f>
        <v>1.3080000000000001</v>
      </c>
      <c r="E22" s="86">
        <f t="shared" ref="E22:F22" si="4">E23</f>
        <v>1</v>
      </c>
      <c r="F22" s="86">
        <f t="shared" si="4"/>
        <v>0</v>
      </c>
      <c r="G22" s="60"/>
      <c r="H22" s="58"/>
    </row>
    <row r="23" spans="1:9" ht="15.75" x14ac:dyDescent="0.25">
      <c r="A23" s="77" t="s">
        <v>98</v>
      </c>
      <c r="B23" s="111" t="s">
        <v>99</v>
      </c>
      <c r="C23" s="122">
        <f t="shared" si="0"/>
        <v>1.3080000000000001</v>
      </c>
      <c r="D23" s="123">
        <v>1.3080000000000001</v>
      </c>
      <c r="E23" s="86">
        <v>1</v>
      </c>
      <c r="F23" s="86"/>
      <c r="G23" s="60"/>
      <c r="H23" s="58"/>
    </row>
    <row r="24" spans="1:9" ht="31.5" x14ac:dyDescent="0.2">
      <c r="A24" s="81" t="s">
        <v>21</v>
      </c>
      <c r="B24" s="85" t="s">
        <v>37</v>
      </c>
      <c r="C24" s="75">
        <f t="shared" si="0"/>
        <v>622.7059999999999</v>
      </c>
      <c r="D24" s="75">
        <f>D25+D26+D27+D28</f>
        <v>302.70599999999996</v>
      </c>
      <c r="E24" s="75">
        <f t="shared" ref="E24" si="5">E25</f>
        <v>1.5</v>
      </c>
      <c r="F24" s="75">
        <f>F25+F26+F27</f>
        <v>320</v>
      </c>
      <c r="G24" s="60"/>
      <c r="H24" s="58"/>
    </row>
    <row r="25" spans="1:9" ht="15.75" x14ac:dyDescent="0.25">
      <c r="A25" s="90" t="s">
        <v>22</v>
      </c>
      <c r="B25" s="76" t="s">
        <v>36</v>
      </c>
      <c r="C25" s="136">
        <f>D25+F25</f>
        <v>258.89999999999998</v>
      </c>
      <c r="D25" s="69">
        <v>18.899999999999999</v>
      </c>
      <c r="E25" s="69">
        <v>1.5</v>
      </c>
      <c r="F25" s="69">
        <v>240</v>
      </c>
      <c r="G25" s="60"/>
      <c r="H25" s="58"/>
    </row>
    <row r="26" spans="1:9" ht="47.25" x14ac:dyDescent="0.25">
      <c r="A26" s="90" t="s">
        <v>70</v>
      </c>
      <c r="B26" s="111" t="s">
        <v>96</v>
      </c>
      <c r="C26" s="136">
        <f>D26+F26</f>
        <v>80</v>
      </c>
      <c r="D26" s="69"/>
      <c r="E26" s="69"/>
      <c r="F26" s="69">
        <v>80</v>
      </c>
      <c r="G26" s="60"/>
      <c r="H26" s="58"/>
    </row>
    <row r="27" spans="1:9" ht="94.5" x14ac:dyDescent="0.25">
      <c r="A27" s="90" t="s">
        <v>105</v>
      </c>
      <c r="B27" s="111" t="s">
        <v>129</v>
      </c>
      <c r="C27" s="136">
        <f>D27+F27</f>
        <v>250</v>
      </c>
      <c r="D27" s="69">
        <v>250</v>
      </c>
      <c r="E27" s="128"/>
      <c r="F27" s="128"/>
      <c r="G27" s="60"/>
      <c r="H27" s="58"/>
    </row>
    <row r="28" spans="1:9" ht="94.5" x14ac:dyDescent="0.25">
      <c r="A28" s="90" t="s">
        <v>116</v>
      </c>
      <c r="B28" s="111" t="s">
        <v>130</v>
      </c>
      <c r="C28" s="138">
        <f>D28+F28</f>
        <v>33.805999999999997</v>
      </c>
      <c r="D28" s="101">
        <v>33.805999999999997</v>
      </c>
      <c r="E28" s="128"/>
      <c r="F28" s="128"/>
      <c r="G28" s="60"/>
      <c r="H28" s="58"/>
    </row>
    <row r="29" spans="1:9" ht="31.5" x14ac:dyDescent="0.25">
      <c r="A29" s="96" t="s">
        <v>32</v>
      </c>
      <c r="B29" s="85" t="s">
        <v>27</v>
      </c>
      <c r="C29" s="75">
        <f t="shared" si="0"/>
        <v>939.6</v>
      </c>
      <c r="D29" s="75">
        <f>D30+D33</f>
        <v>0</v>
      </c>
      <c r="E29" s="75">
        <f t="shared" ref="E29:F29" si="6">E30+E33</f>
        <v>0</v>
      </c>
      <c r="F29" s="75">
        <f t="shared" si="6"/>
        <v>939.6</v>
      </c>
      <c r="G29" s="71"/>
      <c r="H29" s="58"/>
    </row>
    <row r="30" spans="1:9" ht="47.25" x14ac:dyDescent="0.25">
      <c r="A30" s="126" t="s">
        <v>33</v>
      </c>
      <c r="B30" s="64" t="s">
        <v>43</v>
      </c>
      <c r="C30" s="69">
        <f t="shared" si="0"/>
        <v>679.5</v>
      </c>
      <c r="D30" s="69">
        <f>D31+D32</f>
        <v>0</v>
      </c>
      <c r="E30" s="69">
        <f t="shared" ref="E30:F30" si="7">E31+E32</f>
        <v>0</v>
      </c>
      <c r="F30" s="69">
        <f t="shared" si="7"/>
        <v>679.5</v>
      </c>
      <c r="G30" s="71"/>
      <c r="H30" s="58"/>
    </row>
    <row r="31" spans="1:9" ht="63" x14ac:dyDescent="0.25">
      <c r="A31" s="90" t="s">
        <v>106</v>
      </c>
      <c r="B31" s="118" t="s">
        <v>131</v>
      </c>
      <c r="C31" s="69">
        <f t="shared" si="0"/>
        <v>369.1</v>
      </c>
      <c r="D31" s="75"/>
      <c r="E31" s="75"/>
      <c r="F31" s="69">
        <v>369.1</v>
      </c>
      <c r="G31" s="71"/>
      <c r="H31" s="58"/>
    </row>
    <row r="32" spans="1:9" ht="47.25" x14ac:dyDescent="0.25">
      <c r="A32" s="90" t="s">
        <v>107</v>
      </c>
      <c r="B32" s="118" t="s">
        <v>132</v>
      </c>
      <c r="C32" s="69">
        <f t="shared" si="0"/>
        <v>310.39999999999998</v>
      </c>
      <c r="D32" s="69"/>
      <c r="E32" s="69"/>
      <c r="F32" s="69">
        <v>310.39999999999998</v>
      </c>
      <c r="G32" s="71"/>
      <c r="H32" s="58"/>
    </row>
    <row r="33" spans="1:9" ht="31.5" customHeight="1" x14ac:dyDescent="0.25">
      <c r="A33" s="126" t="s">
        <v>104</v>
      </c>
      <c r="B33" s="118" t="s">
        <v>44</v>
      </c>
      <c r="C33" s="69">
        <f t="shared" si="0"/>
        <v>260.10000000000002</v>
      </c>
      <c r="D33" s="69">
        <f>D34+D35</f>
        <v>0</v>
      </c>
      <c r="E33" s="69">
        <f t="shared" ref="E33:F33" si="8">E34+E35</f>
        <v>0</v>
      </c>
      <c r="F33" s="69">
        <f t="shared" si="8"/>
        <v>260.10000000000002</v>
      </c>
      <c r="G33" s="71"/>
      <c r="H33" s="58"/>
    </row>
    <row r="34" spans="1:9" ht="63" x14ac:dyDescent="0.25">
      <c r="A34" s="90" t="s">
        <v>108</v>
      </c>
      <c r="B34" s="118" t="s">
        <v>131</v>
      </c>
      <c r="C34" s="69">
        <f t="shared" si="0"/>
        <v>187.3</v>
      </c>
      <c r="D34" s="75"/>
      <c r="E34" s="75"/>
      <c r="F34" s="69">
        <v>187.3</v>
      </c>
      <c r="G34" s="71"/>
      <c r="H34" s="58"/>
    </row>
    <row r="35" spans="1:9" ht="94.5" x14ac:dyDescent="0.25">
      <c r="A35" s="90" t="s">
        <v>109</v>
      </c>
      <c r="B35" s="118" t="s">
        <v>133</v>
      </c>
      <c r="C35" s="69">
        <f t="shared" si="0"/>
        <v>72.8</v>
      </c>
      <c r="D35" s="75"/>
      <c r="E35" s="75"/>
      <c r="F35" s="69">
        <v>72.8</v>
      </c>
      <c r="G35" s="71"/>
      <c r="H35" s="58"/>
    </row>
    <row r="36" spans="1:9" ht="15.75" x14ac:dyDescent="0.25">
      <c r="A36" s="96" t="s">
        <v>71</v>
      </c>
      <c r="B36" s="95" t="s">
        <v>117</v>
      </c>
      <c r="C36" s="75">
        <f t="shared" si="0"/>
        <v>37.5</v>
      </c>
      <c r="D36" s="75">
        <f>D37</f>
        <v>17.7</v>
      </c>
      <c r="E36" s="75">
        <f t="shared" ref="E36" si="9">E37</f>
        <v>0</v>
      </c>
      <c r="F36" s="75">
        <f>F37+F38</f>
        <v>19.8</v>
      </c>
      <c r="G36" s="71"/>
      <c r="H36" s="58"/>
    </row>
    <row r="37" spans="1:9" ht="62.25" customHeight="1" x14ac:dyDescent="0.25">
      <c r="A37" s="126" t="s">
        <v>72</v>
      </c>
      <c r="B37" s="120" t="s">
        <v>134</v>
      </c>
      <c r="C37" s="69">
        <f t="shared" si="0"/>
        <v>37.5</v>
      </c>
      <c r="D37" s="69">
        <v>17.7</v>
      </c>
      <c r="E37" s="75"/>
      <c r="F37" s="69">
        <v>19.8</v>
      </c>
      <c r="G37" s="71"/>
      <c r="H37" s="58"/>
    </row>
    <row r="38" spans="1:9" ht="15.75" x14ac:dyDescent="0.25">
      <c r="A38" s="96" t="s">
        <v>110</v>
      </c>
      <c r="B38" s="95" t="s">
        <v>9</v>
      </c>
      <c r="C38" s="75">
        <f t="shared" si="0"/>
        <v>21.2</v>
      </c>
      <c r="D38" s="75">
        <f>D39</f>
        <v>21.2</v>
      </c>
      <c r="E38" s="75">
        <f t="shared" ref="E38:F38" si="10">E39</f>
        <v>0</v>
      </c>
      <c r="F38" s="75">
        <f t="shared" si="10"/>
        <v>0</v>
      </c>
      <c r="G38" s="71"/>
      <c r="H38" s="58"/>
    </row>
    <row r="39" spans="1:9" ht="63" x14ac:dyDescent="0.25">
      <c r="A39" s="126" t="s">
        <v>123</v>
      </c>
      <c r="B39" s="120" t="s">
        <v>115</v>
      </c>
      <c r="C39" s="69">
        <f>D39+F39</f>
        <v>21.2</v>
      </c>
      <c r="D39" s="69">
        <v>21.2</v>
      </c>
      <c r="E39" s="75"/>
      <c r="F39" s="69"/>
      <c r="G39" s="71"/>
      <c r="H39" s="58"/>
    </row>
    <row r="40" spans="1:9" ht="15.75" x14ac:dyDescent="0.25">
      <c r="A40" s="81" t="s">
        <v>124</v>
      </c>
      <c r="B40" s="95" t="s">
        <v>45</v>
      </c>
      <c r="C40" s="124">
        <f t="shared" ref="C40:C58" si="11">D40+F40</f>
        <v>-3.577</v>
      </c>
      <c r="D40" s="125">
        <f>D41</f>
        <v>-3.577</v>
      </c>
      <c r="E40" s="109">
        <f t="shared" ref="E40:F40" si="12">E41</f>
        <v>1.4</v>
      </c>
      <c r="F40" s="109">
        <f t="shared" si="12"/>
        <v>0</v>
      </c>
      <c r="G40" s="71"/>
      <c r="H40" s="58"/>
    </row>
    <row r="41" spans="1:9" ht="45.75" customHeight="1" x14ac:dyDescent="0.25">
      <c r="A41" s="127" t="s">
        <v>125</v>
      </c>
      <c r="B41" s="64" t="s">
        <v>26</v>
      </c>
      <c r="C41" s="122">
        <f t="shared" si="11"/>
        <v>-3.577</v>
      </c>
      <c r="D41" s="123">
        <f>D42+D43</f>
        <v>-3.577</v>
      </c>
      <c r="E41" s="86">
        <f t="shared" ref="E41:F41" si="13">E42+E43</f>
        <v>1.4</v>
      </c>
      <c r="F41" s="86">
        <f t="shared" si="13"/>
        <v>0</v>
      </c>
      <c r="G41" s="71"/>
      <c r="H41" s="58"/>
    </row>
    <row r="42" spans="1:9" ht="16.5" customHeight="1" x14ac:dyDescent="0.25">
      <c r="A42" s="89" t="s">
        <v>126</v>
      </c>
      <c r="B42" s="76" t="s">
        <v>41</v>
      </c>
      <c r="C42" s="94">
        <f t="shared" si="11"/>
        <v>1.8</v>
      </c>
      <c r="D42" s="86">
        <v>1.8</v>
      </c>
      <c r="E42" s="86">
        <v>1.4</v>
      </c>
      <c r="F42" s="86"/>
      <c r="G42" s="71"/>
      <c r="H42" s="58"/>
    </row>
    <row r="43" spans="1:9" ht="15.75" x14ac:dyDescent="0.25">
      <c r="A43" s="89" t="s">
        <v>145</v>
      </c>
      <c r="B43" s="76" t="s">
        <v>144</v>
      </c>
      <c r="C43" s="122">
        <f t="shared" si="11"/>
        <v>-5.3769999999999998</v>
      </c>
      <c r="D43" s="123">
        <v>-5.3769999999999998</v>
      </c>
      <c r="E43" s="150"/>
      <c r="F43" s="150"/>
      <c r="G43" s="130"/>
      <c r="H43" s="58"/>
    </row>
    <row r="44" spans="1:9" ht="15.75" x14ac:dyDescent="0.25">
      <c r="A44" s="89" t="s">
        <v>127</v>
      </c>
      <c r="B44" s="121" t="s">
        <v>142</v>
      </c>
      <c r="C44" s="110">
        <f>D44+F44</f>
        <v>17.899999999999999</v>
      </c>
      <c r="D44" s="109">
        <v>0</v>
      </c>
      <c r="E44" s="109"/>
      <c r="F44" s="109">
        <v>17.899999999999999</v>
      </c>
      <c r="G44" s="71"/>
      <c r="H44" s="58"/>
    </row>
    <row r="45" spans="1:9" ht="50.1" customHeight="1" x14ac:dyDescent="0.25">
      <c r="A45" s="89" t="s">
        <v>128</v>
      </c>
      <c r="B45" s="120" t="s">
        <v>135</v>
      </c>
      <c r="C45" s="94">
        <f>D45+F45</f>
        <v>17.899999999999999</v>
      </c>
      <c r="D45" s="86">
        <v>0</v>
      </c>
      <c r="E45" s="86"/>
      <c r="F45" s="86">
        <v>17.899999999999999</v>
      </c>
      <c r="G45" s="71"/>
      <c r="H45" s="58"/>
    </row>
    <row r="46" spans="1:9" ht="15.75" x14ac:dyDescent="0.25">
      <c r="A46" s="79" t="s">
        <v>67</v>
      </c>
      <c r="B46" s="83" t="s">
        <v>9</v>
      </c>
      <c r="C46" s="143">
        <f t="shared" si="11"/>
        <v>55.893000000000001</v>
      </c>
      <c r="D46" s="142">
        <f>D47+D53+D56</f>
        <v>53.493000000000002</v>
      </c>
      <c r="E46" s="142">
        <f t="shared" ref="E46:F46" si="14">E47+E53+E56</f>
        <v>26.24</v>
      </c>
      <c r="F46" s="99">
        <f t="shared" si="14"/>
        <v>2.4</v>
      </c>
      <c r="G46" s="71"/>
      <c r="H46" s="58"/>
      <c r="I46" s="59"/>
    </row>
    <row r="47" spans="1:9" ht="47.25" x14ac:dyDescent="0.25">
      <c r="A47" s="127" t="s">
        <v>73</v>
      </c>
      <c r="B47" s="119" t="s">
        <v>48</v>
      </c>
      <c r="C47" s="124">
        <f t="shared" si="11"/>
        <v>25.593</v>
      </c>
      <c r="D47" s="125">
        <f>D48+D49+D50+D51+D52</f>
        <v>25.593</v>
      </c>
      <c r="E47" s="125">
        <f t="shared" ref="E47:F47" si="15">E48+E49+E50+E51+E52</f>
        <v>19.54</v>
      </c>
      <c r="F47" s="109">
        <f t="shared" si="15"/>
        <v>0</v>
      </c>
      <c r="G47" s="71"/>
      <c r="H47" s="58"/>
      <c r="I47" s="59"/>
    </row>
    <row r="48" spans="1:9" ht="15.75" x14ac:dyDescent="0.25">
      <c r="A48" s="91" t="s">
        <v>74</v>
      </c>
      <c r="B48" s="111" t="s">
        <v>46</v>
      </c>
      <c r="C48" s="122">
        <f t="shared" si="11"/>
        <v>3.4180000000000001</v>
      </c>
      <c r="D48" s="123">
        <v>3.4180000000000001</v>
      </c>
      <c r="E48" s="123">
        <v>2.609</v>
      </c>
      <c r="F48" s="123"/>
      <c r="G48" s="71"/>
      <c r="H48" s="58"/>
      <c r="I48" s="59"/>
    </row>
    <row r="49" spans="1:10" ht="15.75" x14ac:dyDescent="0.25">
      <c r="A49" s="91" t="s">
        <v>75</v>
      </c>
      <c r="B49" s="111" t="s">
        <v>47</v>
      </c>
      <c r="C49" s="122">
        <f t="shared" si="11"/>
        <v>3.3090000000000002</v>
      </c>
      <c r="D49" s="123">
        <v>3.3090000000000002</v>
      </c>
      <c r="E49" s="123">
        <v>2.5259999999999998</v>
      </c>
      <c r="F49" s="123"/>
      <c r="G49" s="71"/>
      <c r="H49" s="58"/>
      <c r="I49" s="59"/>
    </row>
    <row r="50" spans="1:10" ht="15.75" x14ac:dyDescent="0.25">
      <c r="A50" s="91" t="s">
        <v>76</v>
      </c>
      <c r="B50" s="64" t="s">
        <v>136</v>
      </c>
      <c r="C50" s="122">
        <f t="shared" si="11"/>
        <v>12.608000000000001</v>
      </c>
      <c r="D50" s="123">
        <v>12.608000000000001</v>
      </c>
      <c r="E50" s="123">
        <v>9.6259999999999994</v>
      </c>
      <c r="F50" s="123"/>
      <c r="G50" s="71"/>
      <c r="H50" s="58"/>
      <c r="I50" s="59"/>
      <c r="J50" s="60"/>
    </row>
    <row r="51" spans="1:10" ht="15.75" x14ac:dyDescent="0.25">
      <c r="A51" s="91" t="s">
        <v>77</v>
      </c>
      <c r="B51" s="64" t="s">
        <v>137</v>
      </c>
      <c r="C51" s="122">
        <f t="shared" si="11"/>
        <v>3.5539999999999998</v>
      </c>
      <c r="D51" s="101">
        <v>3.5539999999999998</v>
      </c>
      <c r="E51" s="101">
        <v>2.714</v>
      </c>
      <c r="F51" s="101"/>
      <c r="G51" s="71"/>
      <c r="H51" s="58"/>
      <c r="I51" s="59"/>
      <c r="J51" s="60"/>
    </row>
    <row r="52" spans="1:10" ht="15.75" x14ac:dyDescent="0.25">
      <c r="A52" s="91" t="s">
        <v>78</v>
      </c>
      <c r="B52" s="64" t="s">
        <v>138</v>
      </c>
      <c r="C52" s="122">
        <f t="shared" si="11"/>
        <v>2.7040000000000002</v>
      </c>
      <c r="D52" s="101">
        <v>2.7040000000000002</v>
      </c>
      <c r="E52" s="101">
        <v>2.0649999999999999</v>
      </c>
      <c r="F52" s="101"/>
      <c r="G52" s="71"/>
      <c r="I52" s="59"/>
      <c r="J52" s="60"/>
    </row>
    <row r="53" spans="1:10" ht="15.75" x14ac:dyDescent="0.25">
      <c r="A53" s="151" t="s">
        <v>79</v>
      </c>
      <c r="B53" s="121" t="s">
        <v>50</v>
      </c>
      <c r="C53" s="110">
        <f t="shared" si="11"/>
        <v>30.3</v>
      </c>
      <c r="D53" s="75">
        <f>D54+D55</f>
        <v>28.8</v>
      </c>
      <c r="E53" s="75">
        <f t="shared" ref="E53:F53" si="16">E54+E55</f>
        <v>6.7</v>
      </c>
      <c r="F53" s="75">
        <f t="shared" si="16"/>
        <v>1.5</v>
      </c>
      <c r="G53" s="71"/>
      <c r="I53" s="59"/>
      <c r="J53" s="60"/>
    </row>
    <row r="54" spans="1:10" ht="18.75" customHeight="1" x14ac:dyDescent="0.25">
      <c r="A54" s="90" t="s">
        <v>80</v>
      </c>
      <c r="B54" s="76" t="s">
        <v>51</v>
      </c>
      <c r="C54" s="136">
        <f t="shared" ref="C54:C56" si="17">D54+F54</f>
        <v>21.6</v>
      </c>
      <c r="D54" s="69">
        <v>21.6</v>
      </c>
      <c r="E54" s="75"/>
      <c r="F54" s="75"/>
      <c r="G54" s="71"/>
      <c r="I54" s="59"/>
      <c r="J54" s="60"/>
    </row>
    <row r="55" spans="1:10" ht="15.75" x14ac:dyDescent="0.25">
      <c r="A55" s="90" t="s">
        <v>81</v>
      </c>
      <c r="B55" s="64" t="s">
        <v>136</v>
      </c>
      <c r="C55" s="136">
        <f t="shared" si="17"/>
        <v>8.6999999999999993</v>
      </c>
      <c r="D55" s="86">
        <v>7.2</v>
      </c>
      <c r="E55" s="86">
        <v>6.7</v>
      </c>
      <c r="F55" s="86">
        <v>1.5</v>
      </c>
      <c r="G55" s="71"/>
      <c r="I55" s="59"/>
      <c r="J55" s="60"/>
    </row>
    <row r="56" spans="1:10" ht="31.5" x14ac:dyDescent="0.25">
      <c r="A56" s="147" t="s">
        <v>101</v>
      </c>
      <c r="B56" s="129" t="s">
        <v>159</v>
      </c>
      <c r="C56" s="152">
        <f t="shared" si="17"/>
        <v>0</v>
      </c>
      <c r="D56" s="109">
        <v>-0.9</v>
      </c>
      <c r="E56" s="109"/>
      <c r="F56" s="109">
        <v>0.9</v>
      </c>
      <c r="G56" s="71"/>
      <c r="I56" s="59"/>
      <c r="J56" s="60"/>
    </row>
    <row r="57" spans="1:10" ht="15.75" x14ac:dyDescent="0.25">
      <c r="A57" s="90" t="s">
        <v>102</v>
      </c>
      <c r="B57" s="64" t="s">
        <v>103</v>
      </c>
      <c r="C57" s="136">
        <v>0</v>
      </c>
      <c r="D57" s="86">
        <v>-0.9</v>
      </c>
      <c r="E57" s="86"/>
      <c r="F57" s="86">
        <v>0.9</v>
      </c>
      <c r="G57" s="71"/>
      <c r="I57" s="59"/>
      <c r="J57" s="60"/>
    </row>
    <row r="58" spans="1:10" ht="15.75" x14ac:dyDescent="0.25">
      <c r="A58" s="164" t="s">
        <v>30</v>
      </c>
      <c r="B58" s="165" t="s">
        <v>45</v>
      </c>
      <c r="C58" s="143">
        <f t="shared" si="11"/>
        <v>5.3769999999999998</v>
      </c>
      <c r="D58" s="102">
        <f>D59</f>
        <v>5.3769999999999998</v>
      </c>
      <c r="E58" s="65">
        <f t="shared" ref="E58:F58" si="18">E59</f>
        <v>0</v>
      </c>
      <c r="F58" s="65">
        <f t="shared" si="18"/>
        <v>0</v>
      </c>
      <c r="G58" s="71"/>
      <c r="I58" s="59"/>
      <c r="J58" s="60"/>
    </row>
    <row r="59" spans="1:10" ht="47.25" x14ac:dyDescent="0.25">
      <c r="A59" s="166" t="s">
        <v>68</v>
      </c>
      <c r="B59" s="129" t="s">
        <v>146</v>
      </c>
      <c r="C59" s="167">
        <f t="shared" si="0"/>
        <v>5.3769999999999998</v>
      </c>
      <c r="D59" s="167">
        <f>D60+D61+D62+D63+D64+D65+D66+D67+D68+D69+D70+D71+D72</f>
        <v>5.3769999999999998</v>
      </c>
      <c r="E59" s="75">
        <f t="shared" ref="E59:F59" si="19">E60+E61+E62+E63+E64+E65+E66+E67+E68+E69+E70+E71+E72</f>
        <v>0</v>
      </c>
      <c r="F59" s="75">
        <f t="shared" si="19"/>
        <v>0</v>
      </c>
      <c r="G59" s="71"/>
      <c r="I59" s="59"/>
      <c r="J59" s="60"/>
    </row>
    <row r="60" spans="1:10" ht="15.75" x14ac:dyDescent="0.25">
      <c r="A60" s="91" t="s">
        <v>84</v>
      </c>
      <c r="B60" s="111" t="s">
        <v>46</v>
      </c>
      <c r="C60" s="101">
        <f t="shared" si="0"/>
        <v>0.47199999999999998</v>
      </c>
      <c r="D60" s="101">
        <v>0.47199999999999998</v>
      </c>
      <c r="E60" s="69"/>
      <c r="F60" s="69"/>
      <c r="G60" s="71"/>
      <c r="I60" s="59"/>
      <c r="J60" s="60"/>
    </row>
    <row r="61" spans="1:10" ht="15.75" x14ac:dyDescent="0.25">
      <c r="A61" s="91" t="s">
        <v>147</v>
      </c>
      <c r="B61" s="120" t="s">
        <v>55</v>
      </c>
      <c r="C61" s="101">
        <f t="shared" si="0"/>
        <v>0.42399999999999999</v>
      </c>
      <c r="D61" s="101">
        <v>0.42399999999999999</v>
      </c>
      <c r="E61" s="69"/>
      <c r="F61" s="69"/>
      <c r="G61" s="71"/>
      <c r="I61" s="59"/>
    </row>
    <row r="62" spans="1:10" ht="15.75" x14ac:dyDescent="0.25">
      <c r="A62" s="91" t="s">
        <v>148</v>
      </c>
      <c r="B62" s="111" t="s">
        <v>47</v>
      </c>
      <c r="C62" s="101">
        <f t="shared" si="0"/>
        <v>0.625</v>
      </c>
      <c r="D62" s="101">
        <v>0.625</v>
      </c>
      <c r="E62" s="69"/>
      <c r="F62" s="69"/>
      <c r="G62" s="71"/>
      <c r="I62" s="59"/>
    </row>
    <row r="63" spans="1:10" ht="15.75" x14ac:dyDescent="0.25">
      <c r="A63" s="91" t="s">
        <v>149</v>
      </c>
      <c r="B63" s="120" t="s">
        <v>56</v>
      </c>
      <c r="C63" s="101">
        <f t="shared" si="0"/>
        <v>0.48499999999999999</v>
      </c>
      <c r="D63" s="101">
        <v>0.48499999999999999</v>
      </c>
      <c r="E63" s="69"/>
      <c r="F63" s="69"/>
      <c r="G63" s="71"/>
      <c r="I63" s="59"/>
    </row>
    <row r="64" spans="1:10" ht="19.5" customHeight="1" x14ac:dyDescent="0.25">
      <c r="A64" s="91" t="s">
        <v>150</v>
      </c>
      <c r="B64" s="120" t="s">
        <v>57</v>
      </c>
      <c r="C64" s="101">
        <f t="shared" si="0"/>
        <v>0.56799999999999995</v>
      </c>
      <c r="D64" s="101">
        <v>0.56799999999999995</v>
      </c>
      <c r="E64" s="69"/>
      <c r="F64" s="69"/>
      <c r="G64" s="71"/>
      <c r="I64" s="59"/>
    </row>
    <row r="65" spans="1:11" ht="17.25" customHeight="1" x14ac:dyDescent="0.25">
      <c r="A65" s="91" t="s">
        <v>151</v>
      </c>
      <c r="B65" s="120" t="s">
        <v>58</v>
      </c>
      <c r="C65" s="101">
        <f t="shared" si="0"/>
        <v>0.26</v>
      </c>
      <c r="D65" s="101">
        <v>0.26</v>
      </c>
      <c r="E65" s="69"/>
      <c r="F65" s="69"/>
      <c r="G65" s="71"/>
    </row>
    <row r="66" spans="1:11" ht="18" customHeight="1" x14ac:dyDescent="0.25">
      <c r="A66" s="91" t="s">
        <v>152</v>
      </c>
      <c r="B66" s="64" t="s">
        <v>59</v>
      </c>
      <c r="C66" s="101">
        <f t="shared" si="0"/>
        <v>0.192</v>
      </c>
      <c r="D66" s="101">
        <v>0.192</v>
      </c>
      <c r="E66" s="65"/>
      <c r="F66" s="65"/>
      <c r="G66" s="71"/>
    </row>
    <row r="67" spans="1:11" ht="31.5" x14ac:dyDescent="0.25">
      <c r="A67" s="91" t="s">
        <v>153</v>
      </c>
      <c r="B67" s="64" t="s">
        <v>60</v>
      </c>
      <c r="C67" s="101">
        <f t="shared" si="0"/>
        <v>0.40100000000000002</v>
      </c>
      <c r="D67" s="101">
        <v>0.40100000000000002</v>
      </c>
      <c r="E67" s="69"/>
      <c r="F67" s="69"/>
      <c r="G67" s="71"/>
    </row>
    <row r="68" spans="1:11" ht="32.25" customHeight="1" x14ac:dyDescent="0.25">
      <c r="A68" s="91" t="s">
        <v>154</v>
      </c>
      <c r="B68" s="64" t="s">
        <v>61</v>
      </c>
      <c r="C68" s="101">
        <f t="shared" si="0"/>
        <v>0.17699999999999999</v>
      </c>
      <c r="D68" s="101">
        <v>0.17699999999999999</v>
      </c>
      <c r="E68" s="65"/>
      <c r="F68" s="65"/>
      <c r="G68" s="71"/>
    </row>
    <row r="69" spans="1:11" ht="31.5" x14ac:dyDescent="0.25">
      <c r="A69" s="91" t="s">
        <v>155</v>
      </c>
      <c r="B69" s="64" t="s">
        <v>64</v>
      </c>
      <c r="C69" s="101">
        <f t="shared" si="0"/>
        <v>0.30199999999999999</v>
      </c>
      <c r="D69" s="101">
        <v>0.30199999999999999</v>
      </c>
      <c r="E69" s="65"/>
      <c r="F69" s="65"/>
      <c r="G69" s="71"/>
    </row>
    <row r="70" spans="1:11" ht="15.75" x14ac:dyDescent="0.25">
      <c r="A70" s="91" t="s">
        <v>156</v>
      </c>
      <c r="B70" s="64" t="s">
        <v>65</v>
      </c>
      <c r="C70" s="101">
        <f t="shared" si="0"/>
        <v>0.69099999999999995</v>
      </c>
      <c r="D70" s="101">
        <v>0.69099999999999995</v>
      </c>
      <c r="E70" s="65"/>
      <c r="F70" s="65"/>
      <c r="G70" s="71"/>
      <c r="I70" s="60"/>
    </row>
    <row r="71" spans="1:11" ht="15.75" x14ac:dyDescent="0.25">
      <c r="A71" s="91" t="s">
        <v>157</v>
      </c>
      <c r="B71" s="64" t="s">
        <v>62</v>
      </c>
      <c r="C71" s="101">
        <f t="shared" si="0"/>
        <v>0.47299999999999998</v>
      </c>
      <c r="D71" s="101">
        <v>0.47299999999999998</v>
      </c>
      <c r="E71" s="69"/>
      <c r="F71" s="69"/>
      <c r="G71" s="71"/>
    </row>
    <row r="72" spans="1:11" ht="15.75" x14ac:dyDescent="0.25">
      <c r="A72" s="91" t="s">
        <v>158</v>
      </c>
      <c r="B72" s="64" t="s">
        <v>63</v>
      </c>
      <c r="C72" s="101">
        <f t="shared" si="0"/>
        <v>0.307</v>
      </c>
      <c r="D72" s="101">
        <v>0.307</v>
      </c>
      <c r="E72" s="65"/>
      <c r="F72" s="65"/>
      <c r="G72" s="71"/>
    </row>
    <row r="73" spans="1:11" ht="31.5" x14ac:dyDescent="0.25">
      <c r="A73" s="79" t="s">
        <v>118</v>
      </c>
      <c r="B73" s="98" t="s">
        <v>82</v>
      </c>
      <c r="C73" s="132">
        <f t="shared" si="0"/>
        <v>21.5</v>
      </c>
      <c r="D73" s="99">
        <f>D74</f>
        <v>18.3</v>
      </c>
      <c r="E73" s="99">
        <f t="shared" ref="E73:F74" si="20">E74</f>
        <v>0</v>
      </c>
      <c r="F73" s="99">
        <f t="shared" si="20"/>
        <v>3.2</v>
      </c>
      <c r="G73" s="130"/>
      <c r="K73" s="1"/>
    </row>
    <row r="74" spans="1:11" ht="19.5" customHeight="1" x14ac:dyDescent="0.25">
      <c r="A74" s="96" t="s">
        <v>88</v>
      </c>
      <c r="B74" s="129" t="s">
        <v>17</v>
      </c>
      <c r="C74" s="75">
        <f t="shared" si="0"/>
        <v>21.5</v>
      </c>
      <c r="D74" s="109">
        <f>D75</f>
        <v>18.3</v>
      </c>
      <c r="E74" s="109">
        <f t="shared" si="20"/>
        <v>0</v>
      </c>
      <c r="F74" s="109">
        <f t="shared" si="20"/>
        <v>3.2</v>
      </c>
      <c r="G74" s="130"/>
    </row>
    <row r="75" spans="1:11" ht="30.75" customHeight="1" x14ac:dyDescent="0.25">
      <c r="A75" s="90" t="s">
        <v>120</v>
      </c>
      <c r="B75" s="64" t="s">
        <v>83</v>
      </c>
      <c r="C75" s="137">
        <f t="shared" si="0"/>
        <v>21.5</v>
      </c>
      <c r="D75" s="86">
        <v>18.3</v>
      </c>
      <c r="E75" s="86"/>
      <c r="F75" s="86">
        <v>3.2</v>
      </c>
      <c r="G75" s="130"/>
    </row>
    <row r="76" spans="1:11" ht="30.75" customHeight="1" x14ac:dyDescent="0.25">
      <c r="A76" s="168" t="s">
        <v>94</v>
      </c>
      <c r="B76" s="98" t="s">
        <v>119</v>
      </c>
      <c r="C76" s="144">
        <f>D76+F76</f>
        <v>3.09</v>
      </c>
      <c r="D76" s="145">
        <f>D79+D80</f>
        <v>3.09</v>
      </c>
      <c r="E76" s="145">
        <f>E79+E80</f>
        <v>2.36</v>
      </c>
      <c r="F76" s="86"/>
      <c r="G76" s="130"/>
      <c r="H76" s="4"/>
    </row>
    <row r="77" spans="1:11" ht="16.5" customHeight="1" x14ac:dyDescent="0.25">
      <c r="A77" s="147" t="s">
        <v>89</v>
      </c>
      <c r="B77" s="129" t="s">
        <v>143</v>
      </c>
      <c r="C77" s="146">
        <f>D77+F77</f>
        <v>3.09</v>
      </c>
      <c r="D77" s="148">
        <f>D78</f>
        <v>3.09</v>
      </c>
      <c r="E77" s="148">
        <f t="shared" ref="E77" si="21">E78</f>
        <v>2.36</v>
      </c>
      <c r="F77" s="145"/>
      <c r="G77" s="130"/>
      <c r="H77" s="4"/>
    </row>
    <row r="78" spans="1:11" ht="51.75" customHeight="1" x14ac:dyDescent="0.25">
      <c r="A78" s="89" t="s">
        <v>160</v>
      </c>
      <c r="B78" s="64" t="s">
        <v>26</v>
      </c>
      <c r="C78" s="140">
        <v>3.09</v>
      </c>
      <c r="D78" s="139">
        <v>3.09</v>
      </c>
      <c r="E78" s="139">
        <v>2.36</v>
      </c>
      <c r="F78" s="86"/>
      <c r="G78" s="130"/>
    </row>
    <row r="79" spans="1:11" ht="16.5" customHeight="1" x14ac:dyDescent="0.25">
      <c r="A79" s="90" t="s">
        <v>161</v>
      </c>
      <c r="B79" s="64" t="s">
        <v>121</v>
      </c>
      <c r="C79" s="140">
        <v>1.88</v>
      </c>
      <c r="D79" s="139">
        <v>1.88</v>
      </c>
      <c r="E79" s="139">
        <v>1.44</v>
      </c>
      <c r="F79" s="86"/>
      <c r="G79" s="130"/>
      <c r="J79" s="60"/>
    </row>
    <row r="80" spans="1:11" ht="15.75" x14ac:dyDescent="0.25">
      <c r="A80" s="90" t="s">
        <v>162</v>
      </c>
      <c r="B80" s="64" t="s">
        <v>122</v>
      </c>
      <c r="C80" s="140">
        <v>1.21</v>
      </c>
      <c r="D80" s="139">
        <v>1.21</v>
      </c>
      <c r="E80" s="139">
        <v>0.92</v>
      </c>
      <c r="F80" s="86"/>
      <c r="G80" s="130"/>
      <c r="J80" s="60"/>
    </row>
    <row r="81" spans="1:10" ht="15.75" x14ac:dyDescent="0.25">
      <c r="A81" s="153"/>
      <c r="B81" s="73" t="s">
        <v>0</v>
      </c>
      <c r="C81" s="102">
        <f t="shared" si="0"/>
        <v>1766.0969999999998</v>
      </c>
      <c r="D81" s="131">
        <f>D73+D46+D15+D76+D58</f>
        <v>438.99699999999996</v>
      </c>
      <c r="E81" s="74">
        <f t="shared" ref="E81:F81" si="22">E73+E46+E15+E76+E58</f>
        <v>32.5</v>
      </c>
      <c r="F81" s="74">
        <f t="shared" si="22"/>
        <v>1327.1</v>
      </c>
      <c r="J81" s="60"/>
    </row>
    <row r="82" spans="1:10" ht="15.75" x14ac:dyDescent="0.25">
      <c r="A82" s="72"/>
      <c r="B82" s="80" t="s">
        <v>13</v>
      </c>
      <c r="C82" s="74"/>
      <c r="D82" s="78"/>
      <c r="E82" s="78"/>
      <c r="F82" s="78"/>
      <c r="J82" s="60"/>
    </row>
    <row r="83" spans="1:10" ht="15.75" x14ac:dyDescent="0.25">
      <c r="A83" s="72"/>
      <c r="B83" s="76" t="s">
        <v>36</v>
      </c>
      <c r="C83" s="70">
        <f>D83+F83</f>
        <v>430.9</v>
      </c>
      <c r="D83" s="70">
        <f>D17+D25+D36+D38+D44+D75+D53</f>
        <v>124.3</v>
      </c>
      <c r="E83" s="70">
        <f t="shared" ref="E83:F83" si="23">E17+E25+E36+E38+E44+E75+E53</f>
        <v>8.1999999999999993</v>
      </c>
      <c r="F83" s="70">
        <f t="shared" si="23"/>
        <v>306.59999999999997</v>
      </c>
      <c r="G83" s="4"/>
      <c r="J83" s="60"/>
    </row>
    <row r="84" spans="1:10" ht="18" customHeight="1" x14ac:dyDescent="0.25">
      <c r="A84" s="72"/>
      <c r="B84" s="64" t="s">
        <v>139</v>
      </c>
      <c r="C84" s="137">
        <f t="shared" ref="C84" si="24">D84+F84</f>
        <v>0</v>
      </c>
      <c r="D84" s="86">
        <v>-0.9</v>
      </c>
      <c r="E84" s="86"/>
      <c r="F84" s="86">
        <v>0.9</v>
      </c>
      <c r="G84" s="4"/>
      <c r="J84" s="60"/>
    </row>
    <row r="85" spans="1:10" ht="31.5" customHeight="1" x14ac:dyDescent="0.25">
      <c r="A85" s="72"/>
      <c r="B85" s="116" t="s">
        <v>85</v>
      </c>
      <c r="C85" s="103">
        <f>D85+F85</f>
        <v>25.593</v>
      </c>
      <c r="D85" s="103">
        <f>D47</f>
        <v>25.593</v>
      </c>
      <c r="E85" s="115">
        <f>E47</f>
        <v>19.54</v>
      </c>
      <c r="F85" s="70">
        <f>F47</f>
        <v>0</v>
      </c>
      <c r="J85" s="60"/>
    </row>
    <row r="86" spans="1:10" ht="31.5" x14ac:dyDescent="0.25">
      <c r="A86" s="72"/>
      <c r="B86" s="64" t="s">
        <v>28</v>
      </c>
      <c r="C86" s="103">
        <f>D86+F86</f>
        <v>6.1979999999999995</v>
      </c>
      <c r="D86" s="103">
        <f>D41+D22+D78+D59</f>
        <v>6.1979999999999995</v>
      </c>
      <c r="E86" s="115">
        <f t="shared" ref="E86:F86" si="25">E41+E22+E78+E59</f>
        <v>4.76</v>
      </c>
      <c r="F86" s="70">
        <f t="shared" si="25"/>
        <v>0</v>
      </c>
      <c r="J86" s="60"/>
    </row>
    <row r="87" spans="1:10" ht="78.75" x14ac:dyDescent="0.25">
      <c r="A87" s="87"/>
      <c r="B87" s="64" t="s">
        <v>86</v>
      </c>
      <c r="C87" s="70">
        <f t="shared" ref="C87" si="26">D87+F87</f>
        <v>939.6</v>
      </c>
      <c r="D87" s="70">
        <f>D30+D33</f>
        <v>0</v>
      </c>
      <c r="E87" s="70">
        <f t="shared" ref="E87:F87" si="27">E30+E33</f>
        <v>0</v>
      </c>
      <c r="F87" s="70">
        <f t="shared" si="27"/>
        <v>939.6</v>
      </c>
      <c r="J87" s="60"/>
    </row>
    <row r="88" spans="1:10" ht="94.5" x14ac:dyDescent="0.25">
      <c r="A88" s="87"/>
      <c r="B88" s="111" t="s">
        <v>140</v>
      </c>
      <c r="C88" s="136">
        <f>D88+F88</f>
        <v>250</v>
      </c>
      <c r="D88" s="69">
        <v>250</v>
      </c>
      <c r="E88" s="128"/>
      <c r="F88" s="128"/>
      <c r="J88" s="60"/>
    </row>
    <row r="89" spans="1:10" ht="94.5" x14ac:dyDescent="0.25">
      <c r="A89" s="87"/>
      <c r="B89" s="111" t="s">
        <v>141</v>
      </c>
      <c r="C89" s="138">
        <v>33.805999999999997</v>
      </c>
      <c r="D89" s="101">
        <v>33.805999999999997</v>
      </c>
      <c r="E89" s="128"/>
      <c r="F89" s="128"/>
      <c r="J89" s="60"/>
    </row>
    <row r="90" spans="1:10" ht="47.25" x14ac:dyDescent="0.25">
      <c r="A90" s="87"/>
      <c r="B90" s="111" t="s">
        <v>96</v>
      </c>
      <c r="C90" s="136">
        <f>D90+F90</f>
        <v>80</v>
      </c>
      <c r="D90" s="69"/>
      <c r="E90" s="69"/>
      <c r="F90" s="69">
        <v>80</v>
      </c>
      <c r="J90" s="60"/>
    </row>
    <row r="91" spans="1:10" x14ac:dyDescent="0.2">
      <c r="B91" s="93"/>
      <c r="C91" s="93"/>
      <c r="D91" s="93"/>
      <c r="E91" s="93"/>
      <c r="J91" s="60"/>
    </row>
    <row r="92" spans="1:10" x14ac:dyDescent="0.2">
      <c r="J92" s="60"/>
    </row>
    <row r="93" spans="1:10" x14ac:dyDescent="0.2">
      <c r="J93" s="60"/>
    </row>
    <row r="94" spans="1:10" x14ac:dyDescent="0.2">
      <c r="J94" s="60"/>
    </row>
    <row r="95" spans="1:10" x14ac:dyDescent="0.2">
      <c r="J95" s="60"/>
    </row>
    <row r="96" spans="1:10" x14ac:dyDescent="0.2">
      <c r="J96" s="60"/>
    </row>
    <row r="97" spans="9:10" x14ac:dyDescent="0.2">
      <c r="J97" s="60"/>
    </row>
    <row r="98" spans="9:10" x14ac:dyDescent="0.2">
      <c r="J98" s="60"/>
    </row>
    <row r="99" spans="9:10" x14ac:dyDescent="0.2">
      <c r="I99" s="60"/>
      <c r="J99" s="60"/>
    </row>
    <row r="100" spans="9:10" x14ac:dyDescent="0.2">
      <c r="I100" s="60"/>
      <c r="J100" s="60"/>
    </row>
    <row r="101" spans="9:10" x14ac:dyDescent="0.2">
      <c r="I101" s="60"/>
      <c r="J101" s="60"/>
    </row>
    <row r="102" spans="9:10" x14ac:dyDescent="0.2">
      <c r="I102" s="60"/>
      <c r="J102" s="60"/>
    </row>
    <row r="103" spans="9:10" x14ac:dyDescent="0.2">
      <c r="I103" s="60"/>
      <c r="J103" s="60"/>
    </row>
    <row r="104" spans="9:10" x14ac:dyDescent="0.2">
      <c r="I104" s="60"/>
      <c r="J104" s="60"/>
    </row>
    <row r="105" spans="9:10" x14ac:dyDescent="0.2">
      <c r="I105" s="60"/>
      <c r="J105" s="60"/>
    </row>
    <row r="106" spans="9:10" x14ac:dyDescent="0.2">
      <c r="I106" s="60"/>
      <c r="J106" s="60"/>
    </row>
    <row r="107" spans="9:10" x14ac:dyDescent="0.2">
      <c r="I107" s="60"/>
      <c r="J107" s="60"/>
    </row>
    <row r="108" spans="9:10" x14ac:dyDescent="0.2">
      <c r="I108" s="60"/>
      <c r="J108" s="60"/>
    </row>
    <row r="109" spans="9:10" x14ac:dyDescent="0.2">
      <c r="I109" s="60"/>
      <c r="J109" s="60"/>
    </row>
    <row r="110" spans="9:10" x14ac:dyDescent="0.2">
      <c r="I110" s="60"/>
      <c r="J110" s="60"/>
    </row>
    <row r="111" spans="9:10" x14ac:dyDescent="0.2">
      <c r="I111" s="60"/>
      <c r="J111" s="60"/>
    </row>
    <row r="112" spans="9:10" x14ac:dyDescent="0.2">
      <c r="I112" s="60"/>
    </row>
    <row r="113" spans="9:9" x14ac:dyDescent="0.2">
      <c r="I113" s="60"/>
    </row>
    <row r="114" spans="9:9" x14ac:dyDescent="0.2">
      <c r="I114" s="60"/>
    </row>
    <row r="115" spans="9:9" x14ac:dyDescent="0.2">
      <c r="I115" s="60"/>
    </row>
    <row r="116" spans="9:9" x14ac:dyDescent="0.2">
      <c r="I116" s="60"/>
    </row>
    <row r="117" spans="9:9" x14ac:dyDescent="0.2">
      <c r="I117" s="60"/>
    </row>
    <row r="118" spans="9:9" x14ac:dyDescent="0.2">
      <c r="I118" s="60"/>
    </row>
    <row r="120" spans="9:9" ht="15.75" customHeight="1" x14ac:dyDescent="0.2"/>
    <row r="127" spans="9:9" ht="15" customHeight="1" x14ac:dyDescent="0.2"/>
    <row r="128" spans="9:9" ht="15.75" customHeight="1" x14ac:dyDescent="0.2"/>
    <row r="129" spans="9:11" ht="14.25" customHeight="1" x14ac:dyDescent="0.2"/>
    <row r="134" spans="9:11" x14ac:dyDescent="0.2">
      <c r="I134" s="4"/>
    </row>
    <row r="138" spans="9:11" x14ac:dyDescent="0.2">
      <c r="K138" s="60"/>
    </row>
    <row r="139" spans="9:11" x14ac:dyDescent="0.2">
      <c r="K139" s="60"/>
    </row>
    <row r="140" spans="9:11" x14ac:dyDescent="0.2">
      <c r="K140" s="60"/>
    </row>
    <row r="141" spans="9:11" x14ac:dyDescent="0.2">
      <c r="K141" s="60"/>
    </row>
    <row r="142" spans="9:11" x14ac:dyDescent="0.2">
      <c r="K142" s="60"/>
    </row>
    <row r="143" spans="9:11" x14ac:dyDescent="0.2">
      <c r="K143" s="60"/>
    </row>
    <row r="144" spans="9:11" x14ac:dyDescent="0.2">
      <c r="K144" s="60"/>
    </row>
    <row r="145" spans="10:11" x14ac:dyDescent="0.2">
      <c r="K145" s="60"/>
    </row>
    <row r="146" spans="10:11" x14ac:dyDescent="0.2">
      <c r="K146" s="60"/>
    </row>
    <row r="147" spans="10:11" x14ac:dyDescent="0.2">
      <c r="K147" s="60"/>
    </row>
    <row r="148" spans="10:11" x14ac:dyDescent="0.2">
      <c r="K148" s="60"/>
    </row>
    <row r="149" spans="10:11" x14ac:dyDescent="0.2">
      <c r="K149" s="60"/>
    </row>
    <row r="150" spans="10:11" x14ac:dyDescent="0.2">
      <c r="K150" s="60"/>
    </row>
    <row r="151" spans="10:11" x14ac:dyDescent="0.2">
      <c r="J151" s="60"/>
      <c r="K151" s="60"/>
    </row>
    <row r="152" spans="10:11" x14ac:dyDescent="0.2">
      <c r="J152" s="60"/>
      <c r="K152" s="60"/>
    </row>
    <row r="153" spans="10:11" x14ac:dyDescent="0.2">
      <c r="J153" s="60"/>
      <c r="K153" s="60"/>
    </row>
    <row r="154" spans="10:11" x14ac:dyDescent="0.2">
      <c r="J154" s="60"/>
      <c r="K154" s="60"/>
    </row>
    <row r="155" spans="10:11" x14ac:dyDescent="0.2">
      <c r="J155" s="60"/>
      <c r="K155" s="60"/>
    </row>
    <row r="156" spans="10:11" x14ac:dyDescent="0.2">
      <c r="K156" s="60"/>
    </row>
    <row r="157" spans="10:11" x14ac:dyDescent="0.2">
      <c r="K157" s="60"/>
    </row>
    <row r="158" spans="10:11" x14ac:dyDescent="0.2">
      <c r="K158" s="60"/>
    </row>
    <row r="159" spans="10:11" x14ac:dyDescent="0.2">
      <c r="K159" s="60"/>
    </row>
    <row r="160" spans="10:11" x14ac:dyDescent="0.2">
      <c r="K160" s="60"/>
    </row>
    <row r="161" spans="11:11" x14ac:dyDescent="0.2">
      <c r="K161" s="60"/>
    </row>
    <row r="162" spans="11:11" x14ac:dyDescent="0.2">
      <c r="K162" s="60"/>
    </row>
    <row r="163" spans="11:11" x14ac:dyDescent="0.2">
      <c r="K163" s="60"/>
    </row>
    <row r="164" spans="11:11" x14ac:dyDescent="0.2">
      <c r="K164" s="60"/>
    </row>
    <row r="165" spans="11:11" x14ac:dyDescent="0.2">
      <c r="K165" s="60"/>
    </row>
    <row r="166" spans="11:11" ht="19.5" customHeight="1" x14ac:dyDescent="0.2">
      <c r="K166" s="60"/>
    </row>
    <row r="167" spans="11:11" x14ac:dyDescent="0.2">
      <c r="K167" s="60"/>
    </row>
    <row r="168" spans="11:11" x14ac:dyDescent="0.2">
      <c r="K168" s="60"/>
    </row>
    <row r="169" spans="11:11" ht="30.6" customHeight="1" x14ac:dyDescent="0.2">
      <c r="K169" s="60"/>
    </row>
    <row r="170" spans="11:11" x14ac:dyDescent="0.2">
      <c r="K170" s="60"/>
    </row>
    <row r="171" spans="11:11" x14ac:dyDescent="0.2">
      <c r="K171" s="60"/>
    </row>
    <row r="172" spans="11:11" x14ac:dyDescent="0.2">
      <c r="K172" s="60"/>
    </row>
    <row r="173" spans="11:11" x14ac:dyDescent="0.2">
      <c r="K173" s="60"/>
    </row>
    <row r="174" spans="11:11" x14ac:dyDescent="0.2">
      <c r="K174" s="60"/>
    </row>
    <row r="175" spans="11:11" x14ac:dyDescent="0.2">
      <c r="K175" s="60"/>
    </row>
    <row r="176" spans="11:11" x14ac:dyDescent="0.2">
      <c r="K176" s="60"/>
    </row>
    <row r="177" spans="11:11" x14ac:dyDescent="0.2">
      <c r="K177" s="60"/>
    </row>
    <row r="178" spans="11:11" x14ac:dyDescent="0.2">
      <c r="K178" s="60"/>
    </row>
    <row r="179" spans="11:11" x14ac:dyDescent="0.2">
      <c r="K179" s="60"/>
    </row>
    <row r="180" spans="11:11" x14ac:dyDescent="0.2">
      <c r="K180" s="60"/>
    </row>
    <row r="181" spans="11:11" x14ac:dyDescent="0.2">
      <c r="K181" s="60"/>
    </row>
    <row r="182" spans="11:11" x14ac:dyDescent="0.2">
      <c r="K182" s="60"/>
    </row>
    <row r="183" spans="11:11" x14ac:dyDescent="0.2">
      <c r="K183" s="60"/>
    </row>
    <row r="184" spans="11:11" x14ac:dyDescent="0.2">
      <c r="K184" s="60"/>
    </row>
    <row r="185" spans="11:11" x14ac:dyDescent="0.2">
      <c r="K185" s="60"/>
    </row>
    <row r="186" spans="11:11" x14ac:dyDescent="0.2">
      <c r="K186" s="60"/>
    </row>
    <row r="187" spans="11:11" x14ac:dyDescent="0.2">
      <c r="K187" s="60"/>
    </row>
    <row r="188" spans="11:11" x14ac:dyDescent="0.2">
      <c r="K188" s="60"/>
    </row>
    <row r="189" spans="11:11" x14ac:dyDescent="0.2">
      <c r="K189" s="60"/>
    </row>
    <row r="190" spans="11:11" x14ac:dyDescent="0.2">
      <c r="K190" s="60"/>
    </row>
    <row r="191" spans="11:11" x14ac:dyDescent="0.2">
      <c r="K191" s="60"/>
    </row>
    <row r="192" spans="11:11" x14ac:dyDescent="0.2">
      <c r="K192" s="60"/>
    </row>
    <row r="193" spans="11:11" x14ac:dyDescent="0.2">
      <c r="K193" s="60"/>
    </row>
    <row r="194" spans="11:11" x14ac:dyDescent="0.2">
      <c r="K194" s="60"/>
    </row>
    <row r="201" spans="11:11" ht="15" customHeight="1" x14ac:dyDescent="0.2"/>
    <row r="206" spans="11:11" ht="30" customHeight="1" x14ac:dyDescent="0.2"/>
    <row r="207" spans="11:11" ht="16.149999999999999" customHeight="1" x14ac:dyDescent="0.2"/>
    <row r="208" spans="11:11" ht="15.6" customHeight="1" x14ac:dyDescent="0.2"/>
    <row r="214" ht="15" customHeight="1" x14ac:dyDescent="0.2"/>
    <row r="215" ht="15" customHeight="1" x14ac:dyDescent="0.2"/>
    <row r="216" ht="13.9" customHeight="1" x14ac:dyDescent="0.2"/>
    <row r="217" ht="13.15" customHeight="1" x14ac:dyDescent="0.2"/>
    <row r="218" ht="27" customHeight="1" x14ac:dyDescent="0.2"/>
    <row r="219" ht="14.45" customHeight="1" x14ac:dyDescent="0.2"/>
    <row r="220" ht="16.149999999999999" customHeight="1" x14ac:dyDescent="0.2"/>
    <row r="221" ht="13.5" customHeight="1" x14ac:dyDescent="0.2"/>
    <row r="222" ht="13.9" customHeight="1" x14ac:dyDescent="0.2"/>
    <row r="223" ht="13.9" customHeight="1" x14ac:dyDescent="0.2"/>
    <row r="224" ht="15" customHeight="1" x14ac:dyDescent="0.2"/>
    <row r="225" spans="11:11" ht="15.6" customHeight="1" x14ac:dyDescent="0.2"/>
    <row r="228" spans="11:11" ht="14.45" customHeight="1" x14ac:dyDescent="0.2"/>
    <row r="234" spans="11:11" x14ac:dyDescent="0.2">
      <c r="K234" s="60"/>
    </row>
    <row r="235" spans="11:11" x14ac:dyDescent="0.2">
      <c r="K235" s="60"/>
    </row>
    <row r="236" spans="11:11" x14ac:dyDescent="0.2">
      <c r="K236" s="60"/>
    </row>
    <row r="237" spans="11:11" x14ac:dyDescent="0.2">
      <c r="K237" s="60"/>
    </row>
  </sheetData>
  <mergeCells count="9">
    <mergeCell ref="A5:F5"/>
    <mergeCell ref="E8:F8"/>
    <mergeCell ref="A9:A13"/>
    <mergeCell ref="B9:B13"/>
    <mergeCell ref="C9:C13"/>
    <mergeCell ref="D10:E10"/>
    <mergeCell ref="F10:F13"/>
    <mergeCell ref="D11:D13"/>
    <mergeCell ref="E11:E13"/>
  </mergeCells>
  <pageMargins left="0.23622047244094491" right="0.23622047244094491" top="0.74803149606299213" bottom="0.35433070866141736"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1 priedas</vt:lpstr>
      <vt:lpstr>2 priedas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BiudzSk</dc:creator>
  <cp:lastModifiedBy>user</cp:lastModifiedBy>
  <cp:lastPrinted>2017-06-27T11:18:10Z</cp:lastPrinted>
  <dcterms:created xsi:type="dcterms:W3CDTF">2006-11-21T07:32:28Z</dcterms:created>
  <dcterms:modified xsi:type="dcterms:W3CDTF">2017-06-30T06:21:56Z</dcterms:modified>
</cp:coreProperties>
</file>