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9330" activeTab="3"/>
  </bookViews>
  <sheets>
    <sheet name="1 priedas" sheetId="39" r:id="rId1"/>
    <sheet name="2 priedas" sheetId="40" r:id="rId2"/>
    <sheet name="3 priedas " sheetId="42" r:id="rId3"/>
    <sheet name="4 priedas " sheetId="38" r:id="rId4"/>
  </sheets>
  <calcPr calcId="162913"/>
</workbook>
</file>

<file path=xl/calcChain.xml><?xml version="1.0" encoding="utf-8"?>
<calcChain xmlns="http://schemas.openxmlformats.org/spreadsheetml/2006/main">
  <c r="E24" i="38" l="1"/>
  <c r="E55" i="40" l="1"/>
  <c r="F55" i="40"/>
  <c r="D55" i="40"/>
  <c r="D15" i="42" l="1"/>
  <c r="E57" i="42"/>
  <c r="F57" i="42"/>
  <c r="D57" i="42"/>
  <c r="C58" i="42"/>
  <c r="E32" i="42"/>
  <c r="F32" i="42"/>
  <c r="D32" i="42"/>
  <c r="E16" i="42"/>
  <c r="E15" i="42" s="1"/>
  <c r="F16" i="42"/>
  <c r="C16" i="42" s="1"/>
  <c r="D16" i="42"/>
  <c r="C42" i="42"/>
  <c r="E21" i="40"/>
  <c r="F21" i="40"/>
  <c r="D21" i="40"/>
  <c r="C22" i="40"/>
  <c r="C23" i="40"/>
  <c r="C38" i="42"/>
  <c r="C51" i="42"/>
  <c r="C52" i="42"/>
  <c r="C53" i="42"/>
  <c r="C54" i="42"/>
  <c r="C55" i="42"/>
  <c r="C50" i="42"/>
  <c r="C56" i="42"/>
  <c r="C36" i="42"/>
  <c r="C33" i="42"/>
  <c r="C34" i="42"/>
  <c r="C35" i="42"/>
  <c r="C37" i="42"/>
  <c r="C39" i="42"/>
  <c r="C40" i="42"/>
  <c r="C41" i="42"/>
  <c r="C43" i="42"/>
  <c r="C44" i="42"/>
  <c r="C45" i="42"/>
  <c r="C46" i="42"/>
  <c r="C47" i="42"/>
  <c r="C48" i="42"/>
  <c r="C49" i="42"/>
  <c r="F15" i="42" l="1"/>
  <c r="C57" i="42"/>
  <c r="C32" i="42"/>
  <c r="C66" i="42"/>
  <c r="C65" i="42"/>
  <c r="C64" i="42"/>
  <c r="C63" i="42"/>
  <c r="C62" i="42"/>
  <c r="C61" i="42"/>
  <c r="C60" i="42"/>
  <c r="C59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F67" i="42"/>
  <c r="E67" i="42"/>
  <c r="D67" i="42"/>
  <c r="C67" i="42" l="1"/>
  <c r="C15" i="42"/>
  <c r="E33" i="40"/>
  <c r="F33" i="40"/>
  <c r="D33" i="40"/>
  <c r="C34" i="40"/>
  <c r="C33" i="40" l="1"/>
  <c r="D30" i="40"/>
  <c r="E37" i="40"/>
  <c r="F37" i="40"/>
  <c r="D37" i="40"/>
  <c r="C37" i="40" s="1"/>
  <c r="C38" i="40"/>
  <c r="E30" i="40"/>
  <c r="F30" i="40"/>
  <c r="C32" i="40"/>
  <c r="E26" i="40" l="1"/>
  <c r="F26" i="40"/>
  <c r="D26" i="40"/>
  <c r="C27" i="40"/>
  <c r="E80" i="40"/>
  <c r="E86" i="40" s="1"/>
  <c r="F80" i="40"/>
  <c r="F86" i="40" s="1"/>
  <c r="D80" i="40"/>
  <c r="D86" i="40" s="1"/>
  <c r="C75" i="40"/>
  <c r="C65" i="40"/>
  <c r="C63" i="40"/>
  <c r="C58" i="40"/>
  <c r="D54" i="40" l="1"/>
  <c r="C26" i="40"/>
  <c r="E54" i="40"/>
  <c r="F54" i="40"/>
  <c r="C53" i="40"/>
  <c r="F52" i="40"/>
  <c r="E52" i="40"/>
  <c r="E51" i="40" s="1"/>
  <c r="D52" i="40"/>
  <c r="D51" i="40" s="1"/>
  <c r="C50" i="40"/>
  <c r="F49" i="40"/>
  <c r="E49" i="40"/>
  <c r="E48" i="40" s="1"/>
  <c r="D49" i="40"/>
  <c r="D48" i="40" s="1"/>
  <c r="E20" i="40"/>
  <c r="F20" i="40"/>
  <c r="D20" i="40"/>
  <c r="E16" i="40"/>
  <c r="F16" i="40"/>
  <c r="D16" i="40"/>
  <c r="C49" i="40" l="1"/>
  <c r="C52" i="40"/>
  <c r="F51" i="40"/>
  <c r="F48" i="40"/>
  <c r="C48" i="40" s="1"/>
  <c r="C21" i="40"/>
  <c r="C15" i="39"/>
  <c r="C51" i="40" l="1"/>
  <c r="C82" i="40"/>
  <c r="C81" i="40"/>
  <c r="C80" i="40" l="1"/>
  <c r="E28" i="40"/>
  <c r="F28" i="40"/>
  <c r="D28" i="40"/>
  <c r="E43" i="40" l="1"/>
  <c r="E42" i="40" s="1"/>
  <c r="F43" i="40"/>
  <c r="F42" i="40" s="1"/>
  <c r="D43" i="40"/>
  <c r="D42" i="40" s="1"/>
  <c r="C44" i="40"/>
  <c r="E46" i="40"/>
  <c r="E45" i="40" s="1"/>
  <c r="F46" i="40"/>
  <c r="F45" i="40" s="1"/>
  <c r="D46" i="40"/>
  <c r="D45" i="40" s="1"/>
  <c r="E35" i="40"/>
  <c r="E15" i="40" s="1"/>
  <c r="F35" i="40"/>
  <c r="F15" i="40" s="1"/>
  <c r="D35" i="40"/>
  <c r="D15" i="40" s="1"/>
  <c r="C25" i="40"/>
  <c r="C17" i="40"/>
  <c r="C18" i="40"/>
  <c r="C19" i="40"/>
  <c r="F27" i="38"/>
  <c r="D27" i="38"/>
  <c r="E28" i="38"/>
  <c r="E27" i="38" s="1"/>
  <c r="F28" i="38"/>
  <c r="D28" i="38"/>
  <c r="F24" i="38"/>
  <c r="D24" i="38"/>
  <c r="E22" i="38"/>
  <c r="F22" i="38"/>
  <c r="D22" i="38"/>
  <c r="E20" i="38"/>
  <c r="F20" i="38"/>
  <c r="D20" i="38"/>
  <c r="E17" i="38"/>
  <c r="F17" i="38"/>
  <c r="F16" i="38" s="1"/>
  <c r="F30" i="38" s="1"/>
  <c r="D17" i="38"/>
  <c r="C18" i="38"/>
  <c r="C19" i="38"/>
  <c r="C78" i="40"/>
  <c r="C79" i="40"/>
  <c r="E16" i="38" l="1"/>
  <c r="E30" i="38" s="1"/>
  <c r="D16" i="38"/>
  <c r="D30" i="38" s="1"/>
  <c r="C20" i="38"/>
  <c r="C42" i="40"/>
  <c r="C43" i="40"/>
  <c r="C66" i="40"/>
  <c r="C67" i="40"/>
  <c r="C68" i="40"/>
  <c r="C69" i="40"/>
  <c r="C70" i="40"/>
  <c r="C71" i="40"/>
  <c r="C72" i="40"/>
  <c r="C73" i="40"/>
  <c r="C74" i="40"/>
  <c r="C76" i="40"/>
  <c r="C77" i="40"/>
  <c r="C29" i="38"/>
  <c r="C25" i="38"/>
  <c r="C22" i="38"/>
  <c r="E40" i="40"/>
  <c r="E39" i="40" s="1"/>
  <c r="E83" i="40" s="1"/>
  <c r="F40" i="40"/>
  <c r="F39" i="40" s="1"/>
  <c r="F85" i="40" s="1"/>
  <c r="D40" i="40"/>
  <c r="D39" i="40" s="1"/>
  <c r="D83" i="40" s="1"/>
  <c r="C41" i="40"/>
  <c r="C45" i="40"/>
  <c r="E85" i="40" l="1"/>
  <c r="F83" i="40"/>
  <c r="D85" i="40"/>
  <c r="C39" i="40"/>
  <c r="C40" i="40"/>
  <c r="C86" i="40" l="1"/>
  <c r="C85" i="40"/>
  <c r="C83" i="40"/>
  <c r="C64" i="40"/>
  <c r="C62" i="40"/>
  <c r="C61" i="40"/>
  <c r="C60" i="40"/>
  <c r="C59" i="40"/>
  <c r="C57" i="40"/>
  <c r="C56" i="40"/>
  <c r="C55" i="40"/>
  <c r="C54" i="40"/>
  <c r="C47" i="40"/>
  <c r="C46" i="40"/>
  <c r="C36" i="40"/>
  <c r="C35" i="40"/>
  <c r="C31" i="40"/>
  <c r="C30" i="40"/>
  <c r="C29" i="40"/>
  <c r="C28" i="40"/>
  <c r="C24" i="40"/>
  <c r="C20" i="40"/>
  <c r="C16" i="40"/>
  <c r="C21" i="38"/>
  <c r="C17" i="38"/>
  <c r="C23" i="38"/>
  <c r="C15" i="40" l="1"/>
  <c r="C19" i="39"/>
  <c r="C22" i="39" s="1"/>
  <c r="C26" i="38" l="1"/>
  <c r="C24" i="38" l="1"/>
  <c r="C28" i="38" l="1"/>
  <c r="C27" i="38" l="1"/>
  <c r="C30" i="38" l="1"/>
  <c r="C16" i="38" l="1"/>
</calcChain>
</file>

<file path=xl/sharedStrings.xml><?xml version="1.0" encoding="utf-8"?>
<sst xmlns="http://schemas.openxmlformats.org/spreadsheetml/2006/main" count="347" uniqueCount="214">
  <si>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</si>
  <si>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</si>
  <si>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</si>
  <si>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</si>
  <si>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</si>
  <si>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</si>
  <si>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</si>
  <si>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</si>
  <si>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</si>
  <si>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</si>
  <si>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</si>
  <si>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</si>
  <si>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</si>
  <si>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</si>
  <si>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</si>
  <si>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</si>
  <si>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</si>
  <si>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</si>
  <si>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</si>
  <si>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1.2</t>
  </si>
  <si>
    <t>Iš viso:</t>
  </si>
  <si>
    <t xml:space="preserve">            2016 metų Kretingos rajono savivaldybės biudžeto pajamų</t>
  </si>
  <si>
    <t xml:space="preserve">2016 metų Kretingos rajono savivaldybės biudžeto asignavimų </t>
  </si>
  <si>
    <t xml:space="preserve">                                                 patikslinimas  (padidinimas, - sumažinimas)</t>
  </si>
  <si>
    <t>1.2.1</t>
  </si>
  <si>
    <t>1.1</t>
  </si>
  <si>
    <t>1.1.1</t>
  </si>
  <si>
    <t>Speciali tikslinė dotacija mokinio krepšeliui finansuoti</t>
  </si>
  <si>
    <t>Speciali tikslinė dotacija valstybinėms (perduotoms savivaldybėms) funkcijoms atlikti, iš jų:</t>
  </si>
  <si>
    <t>socialinėms išmokoms skaičiuoti ir mokėti</t>
  </si>
  <si>
    <t>socialinei paramai mokiniams</t>
  </si>
  <si>
    <t>Socialinės paramos  programa (Nr. 09)</t>
  </si>
  <si>
    <t>1.3</t>
  </si>
  <si>
    <t>Strateginio planavimo ir investicijų programa (Nr. 04)</t>
  </si>
  <si>
    <t>Kretingos rajono savivaldybės priešgaisrinė tarnyba</t>
  </si>
  <si>
    <t>Seniūnijų programa (Nr. 02)</t>
  </si>
  <si>
    <t xml:space="preserve">Savivaldybės savarankiškoms funkcijoms finansuoti </t>
  </si>
  <si>
    <t>Vietinio ūkio ir turto valdymo programa (Nr. 05)</t>
  </si>
  <si>
    <t>Savivaldybės savarankiškoms funkcijoms finansuoti, iš jų:</t>
  </si>
  <si>
    <t>Jurgio Pabrėžos universitetinė gimnazija</t>
  </si>
  <si>
    <t>Marijono Daujoto pagrindinė mokykla</t>
  </si>
  <si>
    <t>Kūlupėnų Motiejaus Valančiaus pagrindinė mokykla</t>
  </si>
  <si>
    <t>Kretingos meno mokykla</t>
  </si>
  <si>
    <t>Simono Daukanto progimnazija</t>
  </si>
  <si>
    <t>Bendroji programa (Nr. 01)</t>
  </si>
  <si>
    <t>Žemės ūkio programa (Nr. 03)</t>
  </si>
  <si>
    <t>Salantų gimnazija</t>
  </si>
  <si>
    <t>Darbėnų gimnazija</t>
  </si>
  <si>
    <t>Vydmantų gimnazija</t>
  </si>
  <si>
    <t>Kretingos Marijos Tiškevičiūtės mokykla</t>
  </si>
  <si>
    <t>Kretingos mokykla-darželis "Žibutė"</t>
  </si>
  <si>
    <t>Kretingos lopšelis-darželis "Pasaka"</t>
  </si>
  <si>
    <t>Kretingos lopšelis-darželis "Ąžuoliukas"</t>
  </si>
  <si>
    <t>Kretingos lopšelis-darželis "Žilvitis"</t>
  </si>
  <si>
    <t>Kretingos lopšelis-darželis "Eglutė"</t>
  </si>
  <si>
    <t>Vydmantų lopšelis-darželis "Pasagėlė"</t>
  </si>
  <si>
    <t>Kretingos muziejus</t>
  </si>
  <si>
    <t>Kultūros programa (Nr. 07)</t>
  </si>
  <si>
    <t>2016 metų Kretingos rajono savivaldybės mokinio krepšelio lėšų</t>
  </si>
  <si>
    <t>Kartenos mokykla-daugiafunkcis centras</t>
  </si>
  <si>
    <t>Jokūbavo A. Stulginskio mokykla-daugiafunkcis centras</t>
  </si>
  <si>
    <t>Kurmaičių pradinė mokykla</t>
  </si>
  <si>
    <t>Rūdaičių mokykla</t>
  </si>
  <si>
    <t>Salantų lopšelis-darželis "Rasa"</t>
  </si>
  <si>
    <t>Baublių mokykla-daugiafunkcis centras</t>
  </si>
  <si>
    <t>Kretingos lopšelis-darželis "Voveraitė"</t>
  </si>
  <si>
    <t>Kretingos rajono švietimo centras</t>
  </si>
  <si>
    <t>Viešoji įstaiga Pranciškonų gimnazija (asignavimų valdytojas-Kretingos rajono savivaldybės administracijos direktorius)</t>
  </si>
  <si>
    <t>Ekonomikos ir biudžeto skyrius (asignavimų valdytojas-Kretingos rajono savivaldybės administracijos direktorius)</t>
  </si>
  <si>
    <t>Kretingos sporto mokykla</t>
  </si>
  <si>
    <t>Salantų meno mokykla</t>
  </si>
  <si>
    <t xml:space="preserve">                                               valstybinėms (perduotoms savivaldybėms) funkcijoms vykdyti </t>
  </si>
  <si>
    <t xml:space="preserve">       patikslinimas  (padidinimas, - sumažinimas)</t>
  </si>
  <si>
    <t>Jaunimo teisių apsauga</t>
  </si>
  <si>
    <t>Civilinės būklės aktų registravimas</t>
  </si>
  <si>
    <t>Priešgaisrinės saugos funkcijai vykdyti</t>
  </si>
  <si>
    <t>Žemės ūkio funkcijoms vykdyti</t>
  </si>
  <si>
    <t>Tarybos veiklos išlaidos</t>
  </si>
  <si>
    <t>Administracijos veiklos išlaidos</t>
  </si>
  <si>
    <t>Seniūnijų gatvių priežiūra žiemos laikotarpiu</t>
  </si>
  <si>
    <t>Kretingos rajono kultūros centras</t>
  </si>
  <si>
    <t>Dienos veiklos centras</t>
  </si>
  <si>
    <t>Kretingos socialinių paslaugų centras</t>
  </si>
  <si>
    <t>(Eurais)</t>
  </si>
  <si>
    <t>Vyskupo Motiejaus Valančiaus gimtinės muziejus</t>
  </si>
  <si>
    <t>Įstaigos pajamos, skirtos veiklos išlaidoms, iš jų:</t>
  </si>
  <si>
    <t>pajamos už patalpų nuomą</t>
  </si>
  <si>
    <t>pajamos už atsitiktines paslaugas (kitos pajamos)</t>
  </si>
  <si>
    <t>3</t>
  </si>
  <si>
    <t>3.1</t>
  </si>
  <si>
    <t>Savivaldybės biudžetinių įstaigų pajamos (Kretingos rajono švietimo centras), iš jų:</t>
  </si>
  <si>
    <t>Įstaigos pajamos, skirtos veiklos išlaidoms</t>
  </si>
  <si>
    <t>Grūšlaukės mokykla-daugiafunkcis centras</t>
  </si>
  <si>
    <t>1.1.2</t>
  </si>
  <si>
    <t>1.1.3</t>
  </si>
  <si>
    <t>1.2.2</t>
  </si>
  <si>
    <t>1.2.3</t>
  </si>
  <si>
    <t>1.3.1</t>
  </si>
  <si>
    <t>1.4</t>
  </si>
  <si>
    <t>1.4.1</t>
  </si>
  <si>
    <t>1.5</t>
  </si>
  <si>
    <t>1.5.1</t>
  </si>
  <si>
    <t>2.1</t>
  </si>
  <si>
    <t>2.1.1</t>
  </si>
  <si>
    <t>3.1.1</t>
  </si>
  <si>
    <t>4</t>
  </si>
  <si>
    <t>4.1</t>
  </si>
  <si>
    <t>4.1.1</t>
  </si>
  <si>
    <t>5</t>
  </si>
  <si>
    <t>5.1</t>
  </si>
  <si>
    <t>5.1.1</t>
  </si>
  <si>
    <t>6</t>
  </si>
  <si>
    <t>6.1</t>
  </si>
  <si>
    <t>6.1.1</t>
  </si>
  <si>
    <t>7</t>
  </si>
  <si>
    <t>7.1</t>
  </si>
  <si>
    <t>7.1.1</t>
  </si>
  <si>
    <t>7.1.2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</si>
  <si>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</si>
  <si>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</si>
  <si>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</si>
  <si>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</si>
  <si>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</si>
  <si>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</si>
  <si>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</si>
  <si>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</si>
  <si>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</si>
  <si>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</si>
  <si>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</si>
  <si>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</si>
  <si>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</si>
  <si>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</si>
  <si>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7.1.18</t>
  </si>
  <si>
    <t>7.1.19</t>
  </si>
  <si>
    <t>7.1.20</t>
  </si>
  <si>
    <t>7.1.21</t>
  </si>
  <si>
    <t>7.1.22</t>
  </si>
  <si>
    <t>7.1.23</t>
  </si>
  <si>
    <t>7.1.24</t>
  </si>
  <si>
    <t>7.2</t>
  </si>
  <si>
    <t>7.2.1</t>
  </si>
  <si>
    <t>7.2.2</t>
  </si>
  <si>
    <t>1.6</t>
  </si>
  <si>
    <t>1.6.1</t>
  </si>
  <si>
    <t>1.7</t>
  </si>
  <si>
    <t>1.8</t>
  </si>
  <si>
    <t>1.4.2</t>
  </si>
  <si>
    <t>Vietinės rinkliavos, iš jų:</t>
  </si>
  <si>
    <t>už komunalinių atliekų tvarkymą</t>
  </si>
  <si>
    <t>2.2</t>
  </si>
  <si>
    <t>4.2</t>
  </si>
  <si>
    <t xml:space="preserve">Lengvatinis keleivių vežimas (kompensacija už socialiai remtinų asmenų, moksleivių pervežimus, nuostolius maršrutuose)  </t>
  </si>
  <si>
    <t>1.5.3</t>
  </si>
  <si>
    <t>Atliekų tvarkymo sistemos organizavimas</t>
  </si>
  <si>
    <t>Architektūros ir teritorijų planavimo programa (Nr. 12)</t>
  </si>
  <si>
    <t>1.7.1</t>
  </si>
  <si>
    <t>Socialinėms išmokoms skaičiuoti ir mokėti</t>
  </si>
  <si>
    <t>Socialinei paramai mokiniams</t>
  </si>
  <si>
    <t>1.8.1</t>
  </si>
  <si>
    <t xml:space="preserve">                              savarankiškoms funkcijoms vykdyti</t>
  </si>
  <si>
    <t xml:space="preserve">                                  patikslinimas  (padidinimas, - sumažinimas)</t>
  </si>
  <si>
    <t xml:space="preserve">                  2016 metų Kretingos rajono savivaldybės biudžeto asignavimų </t>
  </si>
  <si>
    <t xml:space="preserve">                                                                       4 priedas</t>
  </si>
  <si>
    <t>Kretingos m. seniūnija</t>
  </si>
  <si>
    <t>Imbarės seniūnija</t>
  </si>
  <si>
    <t>Seniūnijų aplinkos tvarkymo išlaidos, iš jų:</t>
  </si>
  <si>
    <t>Speciali tikslinė dotacija mokinio krepšeliui finansuoti (darbo užmokesčiui ir socialinio draudimo įmokoms už gruodžio mėnesį  apmokėti), iš jų: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</si>
  <si>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</si>
  <si>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</si>
  <si>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</si>
  <si>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</si>
  <si>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</si>
  <si>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</si>
  <si>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</si>
  <si>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</si>
  <si>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</si>
  <si>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</si>
  <si>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</si>
  <si>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</si>
  <si>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</si>
  <si>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</si>
  <si>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</si>
  <si>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</si>
  <si>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</si>
  <si>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</si>
  <si>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</si>
  <si>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</si>
  <si>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</si>
  <si>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</si>
  <si>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</si>
  <si>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</si>
  <si>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</si>
  <si>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</si>
  <si>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</si>
  <si>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</si>
  <si>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</si>
  <si>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</si>
  <si>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</si>
  <si>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</si>
  <si>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</si>
  <si>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1.3.2</t>
  </si>
  <si>
    <t>1.3.3</t>
  </si>
  <si>
    <t>1.3.4</t>
  </si>
  <si>
    <t>1.3.5</t>
  </si>
  <si>
    <t>1.3.6</t>
  </si>
  <si>
    <t>1.3.7</t>
  </si>
  <si>
    <t>1.3.8</t>
  </si>
  <si>
    <t>Asignavimų keitimai tarp straipsnių, iš jų:</t>
  </si>
  <si>
    <t>Ugdymo priemonėms įsigyti, iš jų:</t>
  </si>
  <si>
    <t>1.2.1.1</t>
  </si>
  <si>
    <t>1.2.1.2</t>
  </si>
  <si>
    <t xml:space="preserve">                                                                       3 priedas</t>
  </si>
  <si>
    <t>7.1.3</t>
  </si>
  <si>
    <t xml:space="preserve">                                                                       2016 m. lapkričio 24 d. sprendimo Nr. T2-296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</si>
</sst>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9" fillId="2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164" fontId="1" fillId="3" borderId="0" xfId="0" applyNumberFormat="1" applyFont="1" applyFill="1"/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5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7" xfId="0" applyFont="1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0" borderId="5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0" fontId="16" fillId="3" borderId="0" xfId="0" applyFont="1" applyFill="1"/>
    <xf numFmtId="0" fontId="9" fillId="0" borderId="5" xfId="0" applyFont="1" applyBorder="1" applyAlignment="1">
      <alignment horizontal="left" wrapText="1" indent="1"/>
    </xf>
    <xf numFmtId="0" fontId="13" fillId="0" borderId="0" xfId="0" applyFont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2" borderId="1" xfId="0" applyFont="1" applyFill="1" applyBorder="1" applyAlignment="1">
      <alignment wrapText="1"/>
    </xf>
    <xf numFmtId="0" fontId="15" fillId="0" borderId="1" xfId="0" applyNumberFormat="1" applyFont="1" applyBorder="1" applyAlignment="1">
      <alignment wrapText="1"/>
    </xf>
    <xf numFmtId="0" fontId="1" fillId="3" borderId="0" xfId="0" applyFont="1" applyFill="1" applyAlignment="1">
      <alignment horizontal="left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left" vertical="center" wrapText="1"/>
    </xf>
    <xf numFmtId="164" fontId="9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="110" zoomScaleNormal="110" workbookViewId="0">
      <selection activeCell="G5" sqref="G5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3</v>
      </c>
      <c r="C1" s="6"/>
    </row>
    <row r="2" spans="1:12" ht="15.75" x14ac:dyDescent="0.25">
      <c r="A2" s="6"/>
      <c r="B2" s="6" t="s">
        <v>213</v>
      </c>
      <c r="C2" s="6"/>
    </row>
    <row r="3" spans="1:12" ht="15.75" x14ac:dyDescent="0.25">
      <c r="A3" s="6"/>
      <c r="B3" s="6" t="s">
        <v>11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21</v>
      </c>
      <c r="C6" s="5"/>
      <c r="E6" s="2"/>
      <c r="F6" s="7"/>
    </row>
    <row r="7" spans="1:12" ht="15.75" x14ac:dyDescent="0.25">
      <c r="A7" s="6"/>
      <c r="B7" s="5" t="s">
        <v>15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36"/>
      <c r="E8" s="137"/>
      <c r="F8" s="138"/>
    </row>
    <row r="9" spans="1:12" ht="12.75" customHeight="1" x14ac:dyDescent="0.25">
      <c r="A9" s="6"/>
      <c r="B9" s="5"/>
      <c r="C9" s="5"/>
      <c r="D9" s="138"/>
      <c r="E9" s="138"/>
      <c r="F9" s="138"/>
      <c r="G9" s="9"/>
      <c r="H9" s="9"/>
    </row>
    <row r="10" spans="1:12" ht="14.25" customHeight="1" x14ac:dyDescent="0.25">
      <c r="A10" s="14"/>
      <c r="B10" s="14"/>
      <c r="C10" s="61" t="s">
        <v>83</v>
      </c>
      <c r="D10" s="138"/>
      <c r="E10" s="138"/>
      <c r="F10" s="138"/>
      <c r="G10" s="9"/>
      <c r="H10" s="9"/>
    </row>
    <row r="11" spans="1:12" ht="31.5" x14ac:dyDescent="0.2">
      <c r="A11" s="62" t="s">
        <v>5</v>
      </c>
      <c r="B11" s="55" t="s">
        <v>12</v>
      </c>
      <c r="C11" s="55" t="s">
        <v>0</v>
      </c>
      <c r="D11" s="138"/>
      <c r="E11" s="138"/>
      <c r="F11" s="138"/>
      <c r="G11" s="9"/>
      <c r="H11" s="9"/>
    </row>
    <row r="12" spans="1:12" ht="14.25" customHeight="1" x14ac:dyDescent="0.25">
      <c r="A12" s="99" t="s">
        <v>10</v>
      </c>
      <c r="B12" s="114">
        <v>2</v>
      </c>
      <c r="C12" s="101">
        <v>3</v>
      </c>
      <c r="D12" s="16"/>
      <c r="E12" s="16"/>
      <c r="F12" s="16"/>
      <c r="G12" s="9"/>
      <c r="H12" s="9"/>
    </row>
    <row r="13" spans="1:12" ht="18" customHeight="1" x14ac:dyDescent="0.25">
      <c r="A13" s="99" t="s">
        <v>10</v>
      </c>
      <c r="B13" s="100" t="s">
        <v>147</v>
      </c>
      <c r="C13" s="127">
        <v>190000</v>
      </c>
      <c r="D13" s="16"/>
      <c r="E13" s="16"/>
      <c r="F13" s="16"/>
      <c r="G13" s="57"/>
      <c r="H13" s="9"/>
    </row>
    <row r="14" spans="1:12" ht="15.75" x14ac:dyDescent="0.25">
      <c r="A14" s="99" t="s">
        <v>25</v>
      </c>
      <c r="B14" s="100" t="s">
        <v>148</v>
      </c>
      <c r="C14" s="127">
        <v>190000</v>
      </c>
      <c r="D14" s="16"/>
      <c r="E14" s="16"/>
      <c r="F14" s="16"/>
      <c r="G14" s="57"/>
      <c r="H14" s="57"/>
      <c r="J14" s="56"/>
      <c r="L14" s="94"/>
    </row>
    <row r="15" spans="1:12" ht="31.5" x14ac:dyDescent="0.25">
      <c r="A15" s="126" t="s">
        <v>14</v>
      </c>
      <c r="B15" s="64" t="s">
        <v>90</v>
      </c>
      <c r="C15" s="127">
        <f>C16+C17</f>
        <v>4700</v>
      </c>
      <c r="D15" s="16"/>
      <c r="E15" s="16"/>
      <c r="F15" s="23"/>
      <c r="G15" s="57"/>
      <c r="H15" s="57"/>
      <c r="J15" s="56"/>
    </row>
    <row r="16" spans="1:12" ht="15.75" x14ac:dyDescent="0.25">
      <c r="A16" s="99" t="s">
        <v>102</v>
      </c>
      <c r="B16" s="119" t="s">
        <v>86</v>
      </c>
      <c r="C16" s="127">
        <v>1400</v>
      </c>
      <c r="D16" s="16"/>
      <c r="E16" s="16"/>
      <c r="F16" s="23"/>
      <c r="G16" s="57"/>
      <c r="H16" s="57"/>
      <c r="J16" s="56"/>
    </row>
    <row r="17" spans="1:10" ht="18" customHeight="1" x14ac:dyDescent="0.25">
      <c r="A17" s="99" t="s">
        <v>149</v>
      </c>
      <c r="B17" s="119" t="s">
        <v>87</v>
      </c>
      <c r="C17" s="127">
        <v>3300</v>
      </c>
      <c r="D17" s="16"/>
      <c r="E17" s="16"/>
      <c r="F17" s="23"/>
      <c r="G17" s="57"/>
      <c r="H17" s="57"/>
      <c r="J17" s="56"/>
    </row>
    <row r="18" spans="1:10" ht="15.75" x14ac:dyDescent="0.25">
      <c r="A18" s="99" t="s">
        <v>88</v>
      </c>
      <c r="B18" s="100" t="s">
        <v>27</v>
      </c>
      <c r="C18" s="127">
        <v>-16700</v>
      </c>
      <c r="D18" s="16"/>
      <c r="E18" s="16"/>
      <c r="F18" s="23"/>
      <c r="G18" s="57"/>
      <c r="H18" s="57"/>
      <c r="J18" s="56"/>
    </row>
    <row r="19" spans="1:10" ht="31.5" x14ac:dyDescent="0.25">
      <c r="A19" s="63" t="s">
        <v>105</v>
      </c>
      <c r="B19" s="64" t="s">
        <v>28</v>
      </c>
      <c r="C19" s="65">
        <f>C20+C21</f>
        <v>-11500</v>
      </c>
      <c r="D19" s="56"/>
      <c r="E19" s="23"/>
      <c r="F19" s="23"/>
      <c r="G19" s="57"/>
      <c r="H19" s="57"/>
      <c r="J19" s="56"/>
    </row>
    <row r="20" spans="1:10" ht="15.75" x14ac:dyDescent="0.25">
      <c r="A20" s="63" t="s">
        <v>106</v>
      </c>
      <c r="B20" s="64" t="s">
        <v>29</v>
      </c>
      <c r="C20" s="65">
        <v>18700</v>
      </c>
      <c r="D20" s="56"/>
      <c r="E20" s="23"/>
      <c r="F20" s="23"/>
      <c r="G20" s="57"/>
      <c r="H20" s="57"/>
      <c r="J20" s="56"/>
    </row>
    <row r="21" spans="1:10" ht="15.75" x14ac:dyDescent="0.25">
      <c r="A21" s="63" t="s">
        <v>150</v>
      </c>
      <c r="B21" s="64" t="s">
        <v>30</v>
      </c>
      <c r="C21" s="65">
        <v>-30200</v>
      </c>
      <c r="D21" s="56"/>
      <c r="E21" s="23"/>
      <c r="F21" s="23"/>
      <c r="G21" s="57"/>
      <c r="H21" s="57"/>
      <c r="J21" s="56"/>
    </row>
    <row r="22" spans="1:10" ht="15.75" x14ac:dyDescent="0.25">
      <c r="A22" s="93"/>
      <c r="B22" s="66" t="s">
        <v>20</v>
      </c>
      <c r="C22" s="76">
        <f>C19+C18+C15+C13</f>
        <v>166500</v>
      </c>
      <c r="D22" s="56"/>
      <c r="E22" s="23"/>
      <c r="F22" s="18"/>
      <c r="G22" s="57"/>
      <c r="H22" s="9"/>
      <c r="J22" s="56"/>
    </row>
    <row r="23" spans="1:10" ht="15.75" x14ac:dyDescent="0.25">
      <c r="A23" s="6"/>
      <c r="B23" s="115"/>
      <c r="C23" s="6"/>
      <c r="D23" s="18"/>
      <c r="E23" s="18"/>
      <c r="F23" s="23"/>
      <c r="G23" s="57"/>
      <c r="H23" s="9"/>
      <c r="J23" s="56"/>
    </row>
    <row r="24" spans="1:10" ht="15.75" x14ac:dyDescent="0.25">
      <c r="A24" s="25"/>
      <c r="B24" s="37"/>
      <c r="C24" s="116"/>
      <c r="D24" s="23"/>
      <c r="E24" s="23"/>
      <c r="F24" s="18"/>
      <c r="G24" s="9"/>
      <c r="H24" s="9"/>
      <c r="J24" s="56"/>
    </row>
    <row r="25" spans="1:10" ht="15.75" x14ac:dyDescent="0.25">
      <c r="A25" s="25"/>
      <c r="B25" s="37"/>
      <c r="C25" s="116"/>
      <c r="D25" s="23"/>
      <c r="E25" s="23"/>
      <c r="F25" s="23"/>
      <c r="G25" s="9"/>
      <c r="H25" s="9"/>
      <c r="J25" s="56"/>
    </row>
    <row r="26" spans="1:10" ht="13.9" customHeight="1" x14ac:dyDescent="0.25">
      <c r="A26" s="25"/>
      <c r="B26" s="37"/>
      <c r="C26" s="116"/>
      <c r="D26" s="18"/>
      <c r="E26" s="18"/>
      <c r="F26" s="23"/>
      <c r="G26" s="9"/>
      <c r="H26" s="9"/>
    </row>
    <row r="27" spans="1:10" ht="14.25" x14ac:dyDescent="0.2">
      <c r="A27" s="19"/>
      <c r="B27" s="27"/>
      <c r="C27" s="18"/>
      <c r="D27" s="23"/>
      <c r="E27" s="23"/>
      <c r="F27" s="18"/>
      <c r="G27" s="9"/>
      <c r="H27" s="9"/>
    </row>
    <row r="28" spans="1:10" ht="15" x14ac:dyDescent="0.25">
      <c r="A28" s="19"/>
      <c r="B28" s="24"/>
      <c r="C28" s="23"/>
      <c r="D28" s="18"/>
      <c r="E28" s="18"/>
      <c r="F28" s="23"/>
      <c r="G28" s="9"/>
      <c r="H28" s="9"/>
    </row>
    <row r="29" spans="1:10" ht="14.25" x14ac:dyDescent="0.2">
      <c r="A29" s="19"/>
      <c r="B29" s="29"/>
      <c r="C29" s="18"/>
      <c r="D29" s="23"/>
      <c r="E29" s="23"/>
      <c r="F29" s="18"/>
      <c r="G29" s="9"/>
      <c r="H29" s="9"/>
    </row>
    <row r="30" spans="1:10" ht="15" x14ac:dyDescent="0.25">
      <c r="A30" s="19"/>
      <c r="B30" s="26"/>
      <c r="C30" s="23"/>
      <c r="D30" s="18"/>
      <c r="E30" s="18"/>
      <c r="F30" s="23"/>
      <c r="G30" s="9"/>
      <c r="H30" s="32"/>
    </row>
    <row r="31" spans="1:10" ht="15.75" x14ac:dyDescent="0.2">
      <c r="A31" s="19"/>
      <c r="B31" s="22"/>
      <c r="C31" s="23"/>
      <c r="D31" s="23"/>
      <c r="E31" s="23"/>
      <c r="F31" s="18"/>
      <c r="G31" s="9"/>
      <c r="H31" s="9"/>
    </row>
    <row r="32" spans="1:10" ht="14.25" x14ac:dyDescent="0.2">
      <c r="A32" s="19"/>
      <c r="B32" s="30"/>
      <c r="C32" s="18"/>
      <c r="D32" s="34"/>
      <c r="E32" s="23"/>
      <c r="F32" s="18"/>
      <c r="G32" s="31"/>
      <c r="H32" s="9"/>
    </row>
    <row r="33" spans="1:8" ht="15" x14ac:dyDescent="0.25">
      <c r="A33" s="19"/>
      <c r="B33" s="24"/>
      <c r="C33" s="23"/>
      <c r="D33" s="18"/>
      <c r="E33" s="18"/>
      <c r="F33" s="18"/>
      <c r="G33" s="9"/>
      <c r="H33" s="9"/>
    </row>
    <row r="34" spans="1:8" ht="14.25" x14ac:dyDescent="0.2">
      <c r="A34" s="19"/>
      <c r="B34" s="20"/>
      <c r="C34" s="18"/>
      <c r="D34" s="23"/>
      <c r="E34" s="23"/>
      <c r="F34" s="18"/>
      <c r="G34" s="9"/>
      <c r="H34" s="9"/>
    </row>
    <row r="35" spans="1:8" ht="15" x14ac:dyDescent="0.25">
      <c r="A35" s="19"/>
      <c r="B35" s="26"/>
      <c r="C35" s="23"/>
      <c r="D35" s="18"/>
      <c r="E35" s="18"/>
      <c r="F35" s="23"/>
      <c r="G35" s="9"/>
      <c r="H35" s="9"/>
    </row>
    <row r="36" spans="1:8" ht="14.25" x14ac:dyDescent="0.2">
      <c r="A36" s="19"/>
      <c r="B36" s="20"/>
      <c r="C36" s="18"/>
      <c r="D36" s="23"/>
      <c r="E36" s="23"/>
      <c r="F36" s="18"/>
      <c r="G36" s="32"/>
      <c r="H36" s="9"/>
    </row>
    <row r="37" spans="1:8" ht="15" x14ac:dyDescent="0.25">
      <c r="A37" s="19"/>
      <c r="B37" s="24"/>
      <c r="C37" s="23"/>
      <c r="D37" s="23"/>
      <c r="E37" s="23"/>
      <c r="F37" s="23"/>
      <c r="G37" s="9"/>
      <c r="H37" s="9"/>
    </row>
    <row r="38" spans="1:8" ht="15" x14ac:dyDescent="0.2">
      <c r="A38" s="19"/>
      <c r="B38" s="33"/>
      <c r="C38" s="34"/>
      <c r="D38" s="23"/>
      <c r="E38" s="23"/>
      <c r="F38" s="18"/>
      <c r="G38" s="9"/>
      <c r="H38" s="9"/>
    </row>
    <row r="39" spans="1:8" ht="14.25" x14ac:dyDescent="0.2">
      <c r="A39" s="19"/>
      <c r="B39" s="35"/>
      <c r="C39" s="18"/>
      <c r="D39" s="23"/>
      <c r="E39" s="23"/>
      <c r="F39" s="18"/>
      <c r="G39" s="9"/>
      <c r="H39" s="9"/>
    </row>
    <row r="40" spans="1:8" ht="15" x14ac:dyDescent="0.25">
      <c r="A40" s="19"/>
      <c r="B40" s="24"/>
      <c r="C40" s="23"/>
      <c r="D40" s="23"/>
      <c r="E40" s="23"/>
      <c r="F40" s="23"/>
      <c r="G40" s="9"/>
      <c r="H40" s="9"/>
    </row>
    <row r="41" spans="1:8" ht="15.75" x14ac:dyDescent="0.25">
      <c r="A41" s="19"/>
      <c r="B41" s="36"/>
      <c r="C41" s="18"/>
      <c r="D41" s="23"/>
      <c r="E41" s="23"/>
      <c r="F41" s="23"/>
      <c r="G41" s="9"/>
      <c r="H41" s="9"/>
    </row>
    <row r="42" spans="1:8" ht="15.75" x14ac:dyDescent="0.25">
      <c r="A42" s="19"/>
      <c r="B42" s="37"/>
      <c r="C42" s="23"/>
      <c r="D42" s="23"/>
      <c r="E42" s="23"/>
      <c r="F42" s="23"/>
      <c r="G42" s="9"/>
      <c r="H42" s="9"/>
    </row>
    <row r="43" spans="1:8" ht="15.75" x14ac:dyDescent="0.2">
      <c r="A43" s="21"/>
      <c r="B43" s="22"/>
      <c r="C43" s="23"/>
      <c r="D43" s="23"/>
      <c r="E43" s="23"/>
      <c r="F43" s="23"/>
      <c r="G43" s="9"/>
      <c r="H43" s="39"/>
    </row>
    <row r="44" spans="1:8" ht="15.75" x14ac:dyDescent="0.2">
      <c r="A44" s="21"/>
      <c r="B44" s="22"/>
      <c r="C44" s="23"/>
      <c r="D44" s="23"/>
      <c r="E44" s="23"/>
      <c r="F44" s="23"/>
      <c r="G44" s="9"/>
      <c r="H44" s="40"/>
    </row>
    <row r="45" spans="1:8" ht="15.75" x14ac:dyDescent="0.25">
      <c r="A45" s="21"/>
      <c r="B45" s="38"/>
      <c r="C45" s="23"/>
      <c r="D45" s="23"/>
      <c r="E45" s="23"/>
      <c r="F45" s="23"/>
      <c r="G45" s="9"/>
      <c r="H45" s="9"/>
    </row>
    <row r="46" spans="1:8" ht="14.45" customHeight="1" x14ac:dyDescent="0.2">
      <c r="A46" s="21"/>
      <c r="B46" s="22"/>
      <c r="C46" s="23"/>
      <c r="D46" s="23"/>
      <c r="E46" s="23"/>
      <c r="F46" s="23"/>
      <c r="G46" s="9"/>
      <c r="H46" s="9"/>
    </row>
    <row r="47" spans="1:8" ht="15.75" x14ac:dyDescent="0.25">
      <c r="A47" s="21"/>
      <c r="B47" s="38"/>
      <c r="C47" s="23"/>
      <c r="D47" s="23"/>
      <c r="E47" s="23"/>
      <c r="F47" s="23"/>
      <c r="G47" s="9"/>
      <c r="H47" s="9"/>
    </row>
    <row r="48" spans="1:8" ht="15.75" x14ac:dyDescent="0.2">
      <c r="A48" s="21"/>
      <c r="B48" s="22"/>
      <c r="C48" s="23"/>
      <c r="D48" s="23"/>
      <c r="E48" s="23"/>
      <c r="F48" s="28"/>
      <c r="G48" s="9"/>
      <c r="H48" s="40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2"/>
    </row>
    <row r="50" spans="1:8" ht="15.75" x14ac:dyDescent="0.2">
      <c r="A50" s="21"/>
      <c r="B50" s="22"/>
      <c r="C50" s="23"/>
      <c r="D50" s="23"/>
      <c r="E50" s="23"/>
      <c r="F50" s="23"/>
      <c r="G50" s="9"/>
      <c r="H50" s="40"/>
    </row>
    <row r="51" spans="1:8" ht="15" customHeight="1" x14ac:dyDescent="0.25">
      <c r="A51" s="21"/>
      <c r="B51" s="38"/>
      <c r="C51" s="23"/>
      <c r="D51" s="23"/>
      <c r="E51" s="23"/>
      <c r="F51" s="23"/>
      <c r="G51" s="9"/>
      <c r="H51" s="43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40"/>
    </row>
    <row r="53" spans="1:8" ht="18" customHeight="1" x14ac:dyDescent="0.25">
      <c r="A53" s="21"/>
      <c r="B53" s="38"/>
      <c r="C53" s="23"/>
      <c r="D53" s="23"/>
      <c r="E53" s="23"/>
      <c r="F53" s="23"/>
      <c r="G53" s="9"/>
      <c r="H53" s="39"/>
    </row>
    <row r="54" spans="1:8" ht="15.75" x14ac:dyDescent="0.2">
      <c r="A54" s="21"/>
      <c r="B54" s="22"/>
      <c r="C54" s="23"/>
      <c r="D54" s="23"/>
      <c r="E54" s="23"/>
      <c r="F54" s="23"/>
      <c r="G54" s="9"/>
      <c r="H54" s="40"/>
    </row>
    <row r="55" spans="1:8" ht="15.75" x14ac:dyDescent="0.25">
      <c r="A55" s="21"/>
      <c r="B55" s="38"/>
      <c r="C55" s="23"/>
      <c r="D55" s="23"/>
      <c r="E55" s="23"/>
      <c r="F55" s="23"/>
      <c r="G55" s="41"/>
      <c r="H55" s="40"/>
    </row>
    <row r="56" spans="1:8" ht="15.75" x14ac:dyDescent="0.2">
      <c r="A56" s="21"/>
      <c r="B56" s="22"/>
      <c r="C56" s="23"/>
      <c r="D56" s="23"/>
      <c r="E56" s="23"/>
      <c r="F56" s="23"/>
      <c r="G56" s="31"/>
      <c r="H56" s="39"/>
    </row>
    <row r="57" spans="1:8" ht="15.75" x14ac:dyDescent="0.25">
      <c r="A57" s="21"/>
      <c r="B57" s="38"/>
      <c r="C57" s="23"/>
      <c r="D57" s="23"/>
      <c r="E57" s="23"/>
      <c r="F57" s="23"/>
      <c r="G57" s="31"/>
      <c r="H57" s="40"/>
    </row>
    <row r="58" spans="1:8" ht="15.75" x14ac:dyDescent="0.2">
      <c r="A58" s="21"/>
      <c r="B58" s="22"/>
      <c r="C58" s="23"/>
      <c r="D58" s="23"/>
      <c r="E58" s="23"/>
      <c r="F58" s="23"/>
      <c r="G58" s="44"/>
      <c r="H58" s="40"/>
    </row>
    <row r="59" spans="1:8" ht="17.45" customHeight="1" x14ac:dyDescent="0.25">
      <c r="A59" s="21"/>
      <c r="B59" s="38"/>
      <c r="C59" s="23"/>
      <c r="D59" s="23"/>
      <c r="E59" s="23"/>
      <c r="F59" s="23"/>
      <c r="G59" s="41"/>
      <c r="H59" s="40"/>
    </row>
    <row r="60" spans="1:8" ht="14.45" customHeight="1" x14ac:dyDescent="0.2">
      <c r="A60" s="21"/>
      <c r="B60" s="22"/>
      <c r="C60" s="23"/>
      <c r="D60" s="23"/>
      <c r="E60" s="23"/>
      <c r="F60" s="23"/>
      <c r="G60" s="41"/>
      <c r="H60" s="9"/>
    </row>
    <row r="61" spans="1:8" ht="15.6" customHeight="1" x14ac:dyDescent="0.25">
      <c r="A61" s="21"/>
      <c r="B61" s="38"/>
      <c r="C61" s="23"/>
      <c r="D61" s="23"/>
      <c r="E61" s="23"/>
      <c r="F61" s="23"/>
      <c r="G61" s="9"/>
      <c r="H61" s="40"/>
    </row>
    <row r="62" spans="1:8" ht="15.75" x14ac:dyDescent="0.2">
      <c r="A62" s="21"/>
      <c r="B62" s="22"/>
      <c r="C62" s="23"/>
      <c r="D62" s="23"/>
      <c r="E62" s="23"/>
      <c r="F62" s="23"/>
      <c r="G62" s="9"/>
      <c r="H62" s="40"/>
    </row>
    <row r="63" spans="1:8" ht="16.149999999999999" customHeight="1" x14ac:dyDescent="0.25">
      <c r="A63" s="21"/>
      <c r="B63" s="38"/>
      <c r="C63" s="23"/>
      <c r="D63" s="23"/>
      <c r="E63" s="23"/>
      <c r="F63" s="23"/>
      <c r="G63" s="9"/>
      <c r="H63" s="9"/>
    </row>
    <row r="64" spans="1:8" ht="15.75" x14ac:dyDescent="0.2">
      <c r="A64" s="21"/>
      <c r="B64" s="22"/>
      <c r="C64" s="23"/>
      <c r="D64" s="23"/>
      <c r="E64" s="23"/>
      <c r="F64" s="23"/>
      <c r="G64" s="41"/>
      <c r="H64" s="9"/>
    </row>
    <row r="65" spans="1:8" ht="15.75" x14ac:dyDescent="0.25">
      <c r="A65" s="21"/>
      <c r="B65" s="38"/>
      <c r="C65" s="23"/>
      <c r="D65" s="23"/>
      <c r="E65" s="23"/>
      <c r="F65" s="23"/>
      <c r="G65" s="9"/>
      <c r="H65" s="9"/>
    </row>
    <row r="66" spans="1:8" ht="15.75" x14ac:dyDescent="0.2">
      <c r="A66" s="21"/>
      <c r="B66" s="22"/>
      <c r="C66" s="23"/>
      <c r="D66" s="23"/>
      <c r="E66" s="23"/>
      <c r="F66" s="23"/>
      <c r="G66" s="9"/>
      <c r="H66" s="9"/>
    </row>
    <row r="67" spans="1:8" ht="15.75" x14ac:dyDescent="0.25">
      <c r="A67" s="21"/>
      <c r="B67" s="38"/>
      <c r="C67" s="23"/>
      <c r="D67" s="23"/>
      <c r="E67" s="23"/>
      <c r="F67" s="23"/>
      <c r="G67" s="9"/>
      <c r="H67" s="9"/>
    </row>
    <row r="68" spans="1:8" ht="15.75" x14ac:dyDescent="0.2">
      <c r="A68" s="21"/>
      <c r="B68" s="22"/>
      <c r="C68" s="23"/>
      <c r="D68" s="23"/>
      <c r="E68" s="23"/>
      <c r="F68" s="23"/>
      <c r="G68" s="15"/>
      <c r="H68" s="9"/>
    </row>
    <row r="69" spans="1:8" ht="15.75" x14ac:dyDescent="0.25">
      <c r="A69" s="21"/>
      <c r="B69" s="38"/>
      <c r="C69" s="23"/>
      <c r="D69" s="23"/>
      <c r="E69" s="23"/>
      <c r="F69" s="23"/>
      <c r="G69" s="9"/>
      <c r="H69" s="9"/>
    </row>
    <row r="70" spans="1:8" ht="15.75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23"/>
      <c r="G73" s="9"/>
      <c r="H73" s="9"/>
    </row>
    <row r="74" spans="1:8" ht="15.75" x14ac:dyDescent="0.2">
      <c r="A74" s="21"/>
      <c r="B74" s="22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5">
      <c r="A76" s="21"/>
      <c r="B76" s="45"/>
      <c r="C76" s="23"/>
      <c r="D76" s="23"/>
      <c r="E76" s="23"/>
      <c r="F76" s="23"/>
      <c r="G76" s="9"/>
      <c r="H76" s="9"/>
    </row>
    <row r="77" spans="1:8" ht="15.75" x14ac:dyDescent="0.2">
      <c r="A77" s="21"/>
      <c r="B77" s="22"/>
      <c r="C77" s="23"/>
      <c r="D77" s="23"/>
      <c r="E77" s="23"/>
      <c r="F77" s="23"/>
      <c r="G77" s="9"/>
      <c r="H77" s="9"/>
    </row>
    <row r="78" spans="1:8" ht="15.75" x14ac:dyDescent="0.25">
      <c r="A78" s="21"/>
      <c r="B78" s="45"/>
      <c r="C78" s="23"/>
      <c r="D78" s="23"/>
      <c r="E78" s="23"/>
      <c r="F78" s="23"/>
      <c r="G78" s="9"/>
      <c r="H78" s="9"/>
    </row>
    <row r="79" spans="1:8" ht="15.75" x14ac:dyDescent="0.2">
      <c r="A79" s="21"/>
      <c r="B79" s="22"/>
      <c r="C79" s="23"/>
      <c r="D79" s="23"/>
      <c r="E79" s="23"/>
      <c r="F79" s="23"/>
      <c r="G79" s="9"/>
      <c r="H79" s="9"/>
    </row>
    <row r="80" spans="1:8" ht="15.75" x14ac:dyDescent="0.25">
      <c r="A80" s="21"/>
      <c r="B80" s="37"/>
      <c r="C80" s="23"/>
      <c r="D80" s="23"/>
      <c r="E80" s="23"/>
      <c r="F80" s="23"/>
      <c r="G80" s="9"/>
      <c r="H80" s="9"/>
    </row>
    <row r="81" spans="1:9" ht="15.75" x14ac:dyDescent="0.2">
      <c r="A81" s="21"/>
      <c r="B81" s="22"/>
      <c r="C81" s="23"/>
      <c r="D81" s="23"/>
      <c r="E81" s="23"/>
      <c r="F81" s="23"/>
      <c r="G81" s="9"/>
      <c r="H81" s="9"/>
    </row>
    <row r="82" spans="1:9" ht="15.75" x14ac:dyDescent="0.25">
      <c r="A82" s="21"/>
      <c r="B82" s="45"/>
      <c r="C82" s="23"/>
      <c r="D82" s="23"/>
      <c r="E82" s="23"/>
      <c r="F82" s="23"/>
      <c r="G82" s="9"/>
      <c r="H82" s="9"/>
    </row>
    <row r="83" spans="1:9" ht="15.75" x14ac:dyDescent="0.25">
      <c r="A83" s="21"/>
      <c r="B83" s="45"/>
      <c r="C83" s="23"/>
      <c r="D83" s="18"/>
      <c r="E83" s="18"/>
      <c r="F83" s="23"/>
      <c r="G83" s="9"/>
      <c r="H83" s="9"/>
    </row>
    <row r="84" spans="1:9" ht="15.75" x14ac:dyDescent="0.25">
      <c r="A84" s="21"/>
      <c r="B84" s="38"/>
      <c r="C84" s="23"/>
      <c r="D84" s="18"/>
      <c r="E84" s="18"/>
      <c r="F84" s="18"/>
      <c r="G84" s="9"/>
      <c r="H84" s="9"/>
    </row>
    <row r="85" spans="1:9" ht="15.75" x14ac:dyDescent="0.25">
      <c r="A85" s="21"/>
      <c r="B85" s="38"/>
      <c r="C85" s="23"/>
      <c r="D85" s="23"/>
      <c r="E85" s="23"/>
      <c r="F85" s="18"/>
      <c r="G85" s="9"/>
      <c r="H85" s="9"/>
    </row>
    <row r="86" spans="1:9" ht="15.75" x14ac:dyDescent="0.2">
      <c r="A86" s="21"/>
      <c r="B86" s="22"/>
      <c r="C86" s="23"/>
      <c r="D86" s="23"/>
      <c r="E86" s="23"/>
      <c r="F86" s="23"/>
      <c r="G86" s="9"/>
      <c r="H86" s="9"/>
    </row>
    <row r="87" spans="1:9" ht="15.75" x14ac:dyDescent="0.2">
      <c r="A87" s="21"/>
      <c r="B87" s="22"/>
      <c r="C87" s="23"/>
      <c r="D87" s="18"/>
      <c r="E87" s="18"/>
      <c r="F87" s="23"/>
      <c r="G87" s="9"/>
      <c r="H87" s="9"/>
    </row>
    <row r="88" spans="1:9" ht="15.75" x14ac:dyDescent="0.2">
      <c r="A88" s="21"/>
      <c r="B88" s="22"/>
      <c r="C88" s="23"/>
      <c r="D88" s="18"/>
      <c r="E88" s="18"/>
      <c r="F88" s="18"/>
      <c r="G88" s="9"/>
      <c r="H88" s="9"/>
    </row>
    <row r="89" spans="1:9" ht="15.75" x14ac:dyDescent="0.25">
      <c r="A89" s="21"/>
      <c r="B89" s="46"/>
      <c r="C89" s="18"/>
      <c r="D89" s="23"/>
      <c r="E89" s="23"/>
      <c r="F89" s="18"/>
      <c r="G89" s="9"/>
      <c r="H89" s="9"/>
    </row>
    <row r="90" spans="1:9" ht="15" customHeight="1" x14ac:dyDescent="0.2">
      <c r="A90" s="21"/>
      <c r="B90" s="30"/>
      <c r="C90" s="18"/>
      <c r="D90" s="18"/>
      <c r="E90" s="18"/>
      <c r="F90" s="23"/>
      <c r="G90" s="9"/>
      <c r="H90" s="9"/>
    </row>
    <row r="91" spans="1:9" ht="15" customHeight="1" x14ac:dyDescent="0.25">
      <c r="A91" s="19"/>
      <c r="B91" s="37"/>
      <c r="C91" s="23"/>
      <c r="D91" s="18"/>
      <c r="E91" s="18"/>
      <c r="F91" s="18"/>
      <c r="G91" s="9"/>
      <c r="H91" s="9"/>
    </row>
    <row r="92" spans="1:9" ht="13.9" customHeight="1" x14ac:dyDescent="0.2">
      <c r="A92" s="21"/>
      <c r="B92" s="22"/>
      <c r="C92" s="23"/>
      <c r="D92" s="23"/>
      <c r="E92" s="23"/>
      <c r="F92" s="18"/>
      <c r="G92" s="9"/>
      <c r="H92" s="9"/>
    </row>
    <row r="93" spans="1:9" ht="13.15" customHeight="1" x14ac:dyDescent="0.2">
      <c r="A93" s="21"/>
      <c r="B93" s="17"/>
      <c r="C93" s="18"/>
      <c r="D93" s="23"/>
      <c r="E93" s="23"/>
      <c r="F93" s="23"/>
      <c r="G93" s="9"/>
      <c r="H93" s="9"/>
    </row>
    <row r="94" spans="1:9" ht="15.6" customHeight="1" x14ac:dyDescent="0.2">
      <c r="A94" s="19"/>
      <c r="B94" s="30"/>
      <c r="C94" s="18"/>
      <c r="D94" s="18"/>
      <c r="E94" s="18"/>
      <c r="F94" s="23"/>
      <c r="G94" s="9"/>
      <c r="H94" s="9"/>
    </row>
    <row r="95" spans="1:9" ht="14.45" customHeight="1" x14ac:dyDescent="0.25">
      <c r="A95" s="21"/>
      <c r="B95" s="37"/>
      <c r="C95" s="23"/>
      <c r="D95" s="18"/>
      <c r="E95" s="18"/>
      <c r="F95" s="18"/>
      <c r="G95" s="9"/>
      <c r="H95" s="9"/>
    </row>
    <row r="96" spans="1:9" ht="16.149999999999999" customHeight="1" x14ac:dyDescent="0.2">
      <c r="A96" s="19"/>
      <c r="B96" s="17"/>
      <c r="C96" s="18"/>
      <c r="D96" s="23"/>
      <c r="E96" s="23"/>
      <c r="F96" s="18"/>
      <c r="G96" s="9"/>
      <c r="H96" s="9"/>
      <c r="I96" s="4"/>
    </row>
    <row r="97" spans="1:8" ht="13.5" customHeight="1" x14ac:dyDescent="0.2">
      <c r="A97" s="47"/>
      <c r="B97" s="30"/>
      <c r="C97" s="18"/>
      <c r="D97" s="23"/>
      <c r="E97" s="23"/>
      <c r="F97" s="23"/>
      <c r="G97" s="9"/>
      <c r="H97" s="9"/>
    </row>
    <row r="98" spans="1:8" ht="13.9" customHeight="1" x14ac:dyDescent="0.25">
      <c r="A98" s="47"/>
      <c r="B98" s="37"/>
      <c r="C98" s="23"/>
      <c r="D98" s="18"/>
      <c r="E98" s="18"/>
      <c r="F98" s="23"/>
      <c r="G98" s="9"/>
      <c r="H98" s="9"/>
    </row>
    <row r="99" spans="1:8" ht="13.9" customHeight="1" x14ac:dyDescent="0.2">
      <c r="A99" s="48"/>
      <c r="B99" s="22"/>
      <c r="C99" s="23"/>
      <c r="D99" s="18"/>
      <c r="E99" s="18"/>
      <c r="F99" s="18"/>
      <c r="G99" s="9"/>
      <c r="H99" s="9"/>
    </row>
    <row r="100" spans="1:8" ht="15" customHeight="1" x14ac:dyDescent="0.2">
      <c r="A100" s="47"/>
      <c r="B100" s="17"/>
      <c r="C100" s="18"/>
      <c r="D100" s="23"/>
      <c r="E100" s="23"/>
      <c r="F100" s="18"/>
      <c r="G100" s="9"/>
      <c r="H100" s="9"/>
    </row>
    <row r="101" spans="1:8" ht="15.6" customHeight="1" x14ac:dyDescent="0.2">
      <c r="A101" s="49"/>
      <c r="B101" s="30"/>
      <c r="C101" s="18"/>
      <c r="D101" s="23"/>
      <c r="E101" s="23"/>
      <c r="F101" s="23"/>
      <c r="G101" s="9"/>
      <c r="H101" s="9"/>
    </row>
    <row r="102" spans="1:8" ht="15.75" x14ac:dyDescent="0.25">
      <c r="A102" s="47"/>
      <c r="B102" s="37"/>
      <c r="C102" s="23"/>
      <c r="D102" s="18"/>
      <c r="E102" s="18"/>
      <c r="F102" s="23"/>
      <c r="G102" s="9"/>
      <c r="H102" s="9"/>
    </row>
    <row r="103" spans="1:8" ht="15.75" x14ac:dyDescent="0.25">
      <c r="A103" s="47"/>
      <c r="B103" s="37"/>
      <c r="C103" s="23"/>
      <c r="D103" s="18"/>
      <c r="E103" s="18"/>
      <c r="F103" s="18"/>
      <c r="G103" s="9"/>
      <c r="H103" s="9"/>
    </row>
    <row r="104" spans="1:8" ht="14.45" customHeight="1" x14ac:dyDescent="0.25">
      <c r="A104" s="25"/>
      <c r="B104" s="36"/>
      <c r="C104" s="18"/>
      <c r="D104" s="23"/>
      <c r="E104" s="23"/>
      <c r="F104" s="18"/>
      <c r="G104" s="9"/>
      <c r="H104" s="9"/>
    </row>
    <row r="105" spans="1:8" ht="14.25" x14ac:dyDescent="0.2">
      <c r="A105" s="19"/>
      <c r="B105" s="30"/>
      <c r="C105" s="18"/>
      <c r="D105" s="54"/>
      <c r="E105" s="11"/>
      <c r="F105" s="23"/>
      <c r="G105" s="9"/>
      <c r="H105" s="9"/>
    </row>
    <row r="106" spans="1:8" ht="15.75" x14ac:dyDescent="0.25">
      <c r="A106" s="21"/>
      <c r="B106" s="37"/>
      <c r="C106" s="23"/>
      <c r="D106" s="12"/>
      <c r="E106" s="12"/>
      <c r="F106" s="11"/>
      <c r="G106" s="9"/>
      <c r="H106" s="9"/>
    </row>
    <row r="107" spans="1:8" ht="15.75" x14ac:dyDescent="0.2">
      <c r="A107" s="21"/>
      <c r="B107" s="22"/>
      <c r="C107" s="23"/>
      <c r="D107" s="12"/>
      <c r="E107" s="12"/>
      <c r="F107" s="12"/>
      <c r="G107" s="9"/>
      <c r="H107" s="9"/>
    </row>
    <row r="108" spans="1:8" ht="15.75" x14ac:dyDescent="0.25">
      <c r="A108" s="50"/>
      <c r="B108" s="17"/>
      <c r="C108" s="18"/>
      <c r="D108" s="12"/>
      <c r="E108" s="12"/>
      <c r="F108" s="12"/>
      <c r="G108" s="9"/>
      <c r="H108" s="31"/>
    </row>
    <row r="109" spans="1:8" ht="14.25" x14ac:dyDescent="0.2">
      <c r="A109" s="49"/>
      <c r="B109" s="51"/>
      <c r="C109" s="18"/>
      <c r="D109" s="9"/>
      <c r="E109" s="9"/>
      <c r="F109" s="12"/>
      <c r="G109" s="9"/>
      <c r="H109" s="9"/>
    </row>
    <row r="110" spans="1:8" ht="15.75" x14ac:dyDescent="0.25">
      <c r="A110" s="47"/>
      <c r="B110" s="37"/>
      <c r="C110" s="23"/>
      <c r="D110" s="9"/>
      <c r="E110" s="9"/>
      <c r="F110" s="9"/>
      <c r="G110" s="9"/>
    </row>
    <row r="111" spans="1:8" ht="14.25" x14ac:dyDescent="0.2">
      <c r="A111" s="52"/>
      <c r="B111" s="53"/>
      <c r="C111" s="54"/>
      <c r="F111" s="9"/>
      <c r="G111" s="9"/>
    </row>
    <row r="112" spans="1:8" ht="15" x14ac:dyDescent="0.2">
      <c r="A112" s="9"/>
      <c r="B112" s="10"/>
      <c r="C112" s="11"/>
      <c r="G112" s="9"/>
    </row>
    <row r="113" spans="1:7" ht="15.75" x14ac:dyDescent="0.2">
      <c r="A113" s="9"/>
      <c r="B113" s="22"/>
      <c r="C113" s="13"/>
      <c r="G113" s="9"/>
    </row>
    <row r="114" spans="1:7" ht="15.75" x14ac:dyDescent="0.25">
      <c r="A114" s="9"/>
      <c r="B114" s="14"/>
      <c r="C114" s="13"/>
      <c r="G114" s="9"/>
    </row>
    <row r="115" spans="1:7" x14ac:dyDescent="0.2">
      <c r="A115" s="9"/>
      <c r="B115" s="9"/>
      <c r="C115" s="9"/>
      <c r="G115" s="31"/>
    </row>
    <row r="116" spans="1:7" x14ac:dyDescent="0.2">
      <c r="A116" s="9"/>
      <c r="B116" s="9"/>
      <c r="C116" s="9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zoomScale="112" zoomScaleNormal="112" workbookViewId="0">
      <selection activeCell="A5" sqref="A5:F5"/>
    </sheetView>
  </sheetViews>
  <sheetFormatPr defaultRowHeight="12.75" x14ac:dyDescent="0.2"/>
  <cols>
    <col min="1" max="1" width="7" customWidth="1"/>
    <col min="2" max="2" width="49.7109375" customWidth="1"/>
    <col min="3" max="3" width="10.28515625" customWidth="1"/>
    <col min="4" max="4" width="10.42578125" customWidth="1"/>
    <col min="5" max="5" width="10.140625" customWidth="1"/>
    <col min="6" max="6" width="10.42578125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213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41" t="s">
        <v>161</v>
      </c>
      <c r="B5" s="141"/>
      <c r="C5" s="141"/>
      <c r="D5" s="141"/>
      <c r="E5" s="141"/>
      <c r="F5" s="141"/>
    </row>
    <row r="6" spans="1:11" ht="15.75" x14ac:dyDescent="0.25">
      <c r="A6" s="132"/>
      <c r="B6" s="132" t="s">
        <v>159</v>
      </c>
      <c r="C6" s="132"/>
      <c r="D6" s="132"/>
      <c r="E6" s="132"/>
      <c r="F6" s="132"/>
    </row>
    <row r="7" spans="1:11" ht="14.25" customHeight="1" x14ac:dyDescent="0.25">
      <c r="A7" s="109"/>
      <c r="B7" s="109" t="s">
        <v>160</v>
      </c>
      <c r="C7" s="109"/>
      <c r="D7" s="109"/>
      <c r="E7" s="109"/>
      <c r="F7" s="109"/>
    </row>
    <row r="8" spans="1:11" ht="15" customHeight="1" x14ac:dyDescent="0.25">
      <c r="A8" s="6"/>
      <c r="B8" s="6"/>
      <c r="C8" s="6"/>
      <c r="D8" s="6"/>
      <c r="E8" s="142" t="s">
        <v>83</v>
      </c>
      <c r="F8" s="142"/>
    </row>
    <row r="9" spans="1:11" ht="15.75" customHeight="1" x14ac:dyDescent="0.25">
      <c r="A9" s="143" t="s">
        <v>5</v>
      </c>
      <c r="B9" s="143" t="s">
        <v>8</v>
      </c>
      <c r="C9" s="143" t="s">
        <v>0</v>
      </c>
      <c r="D9" s="68"/>
      <c r="E9" s="69" t="s">
        <v>1</v>
      </c>
      <c r="F9" s="70"/>
    </row>
    <row r="10" spans="1:11" ht="15.6" customHeight="1" x14ac:dyDescent="0.25">
      <c r="A10" s="144"/>
      <c r="B10" s="144"/>
      <c r="C10" s="144"/>
      <c r="D10" s="146" t="s">
        <v>6</v>
      </c>
      <c r="E10" s="147"/>
      <c r="F10" s="143" t="s">
        <v>4</v>
      </c>
    </row>
    <row r="11" spans="1:11" ht="11.25" customHeight="1" x14ac:dyDescent="0.2">
      <c r="A11" s="144"/>
      <c r="B11" s="144"/>
      <c r="C11" s="144"/>
      <c r="D11" s="143" t="s">
        <v>2</v>
      </c>
      <c r="E11" s="143" t="s">
        <v>7</v>
      </c>
      <c r="F11" s="144"/>
      <c r="I11" s="60"/>
    </row>
    <row r="12" spans="1:11" x14ac:dyDescent="0.2">
      <c r="A12" s="144"/>
      <c r="B12" s="144"/>
      <c r="C12" s="144"/>
      <c r="D12" s="144"/>
      <c r="E12" s="144"/>
      <c r="F12" s="144"/>
      <c r="H12" s="60"/>
      <c r="I12" s="60"/>
      <c r="J12" s="60"/>
      <c r="K12" s="60"/>
    </row>
    <row r="13" spans="1:11" ht="37.15" customHeight="1" x14ac:dyDescent="0.2">
      <c r="A13" s="145"/>
      <c r="B13" s="145"/>
      <c r="C13" s="145"/>
      <c r="D13" s="145"/>
      <c r="E13" s="145"/>
      <c r="F13" s="145"/>
      <c r="H13" s="60"/>
      <c r="I13" s="59"/>
      <c r="J13" s="60"/>
      <c r="K13" s="60"/>
    </row>
    <row r="14" spans="1:11" ht="11.45" customHeight="1" x14ac:dyDescent="0.2">
      <c r="A14" s="73">
        <v>1</v>
      </c>
      <c r="B14" s="73">
        <v>2</v>
      </c>
      <c r="C14" s="73">
        <v>3</v>
      </c>
      <c r="D14" s="73">
        <v>4</v>
      </c>
      <c r="E14" s="73">
        <v>5</v>
      </c>
      <c r="F14" s="73">
        <v>6</v>
      </c>
      <c r="H14" s="58"/>
      <c r="I14" s="59"/>
      <c r="J14" s="60"/>
      <c r="K14" s="60"/>
    </row>
    <row r="15" spans="1:11" ht="15.75" x14ac:dyDescent="0.2">
      <c r="A15" s="87" t="s">
        <v>10</v>
      </c>
      <c r="B15" s="8" t="s">
        <v>13</v>
      </c>
      <c r="C15" s="67">
        <f>D15+F15</f>
        <v>72876</v>
      </c>
      <c r="D15" s="67">
        <f>D16+D20+D28+D30+D35+D26+D37+D33</f>
        <v>239220</v>
      </c>
      <c r="E15" s="67">
        <f>E16+E20+E28+E30+E35+E26+E37+E33</f>
        <v>20860</v>
      </c>
      <c r="F15" s="67">
        <f>F16+F20+F28+F30+F35+F26+F37+F33</f>
        <v>-166344</v>
      </c>
      <c r="G15" s="60"/>
      <c r="H15" s="58"/>
      <c r="I15" s="59"/>
      <c r="J15" s="60"/>
      <c r="K15" s="60"/>
    </row>
    <row r="16" spans="1:11" ht="15.75" x14ac:dyDescent="0.2">
      <c r="A16" s="92" t="s">
        <v>25</v>
      </c>
      <c r="B16" s="102" t="s">
        <v>44</v>
      </c>
      <c r="C16" s="80">
        <f t="shared" ref="C16:C83" si="0">D16+F16</f>
        <v>-7933</v>
      </c>
      <c r="D16" s="80">
        <f>D17+D18+D19</f>
        <v>20067</v>
      </c>
      <c r="E16" s="80">
        <f t="shared" ref="E16:F16" si="1">E17+E18+E19</f>
        <v>22100</v>
      </c>
      <c r="F16" s="80">
        <f t="shared" si="1"/>
        <v>-28000</v>
      </c>
      <c r="G16" s="60"/>
      <c r="H16" s="58"/>
      <c r="I16" s="59"/>
      <c r="J16" s="60"/>
      <c r="K16" s="60"/>
    </row>
    <row r="17" spans="1:9" ht="15.75" x14ac:dyDescent="0.25">
      <c r="A17" s="122" t="s">
        <v>26</v>
      </c>
      <c r="B17" s="81" t="s">
        <v>77</v>
      </c>
      <c r="C17" s="71">
        <f t="shared" si="0"/>
        <v>800</v>
      </c>
      <c r="D17" s="71">
        <v>800</v>
      </c>
      <c r="E17" s="71">
        <v>-900</v>
      </c>
      <c r="F17" s="67"/>
      <c r="G17" s="60"/>
      <c r="H17" s="58"/>
      <c r="I17" s="59"/>
    </row>
    <row r="18" spans="1:9" ht="15.75" x14ac:dyDescent="0.25">
      <c r="A18" s="122" t="s">
        <v>93</v>
      </c>
      <c r="B18" s="81" t="s">
        <v>78</v>
      </c>
      <c r="C18" s="71">
        <f t="shared" si="0"/>
        <v>33000</v>
      </c>
      <c r="D18" s="71">
        <v>33000</v>
      </c>
      <c r="E18" s="71">
        <v>23000</v>
      </c>
      <c r="F18" s="67"/>
      <c r="G18" s="60"/>
      <c r="H18" s="58"/>
      <c r="I18" s="59"/>
    </row>
    <row r="19" spans="1:9" ht="15.75" x14ac:dyDescent="0.25">
      <c r="A19" s="122" t="s">
        <v>94</v>
      </c>
      <c r="B19" s="81" t="s">
        <v>36</v>
      </c>
      <c r="C19" s="71">
        <f t="shared" si="0"/>
        <v>-41733</v>
      </c>
      <c r="D19" s="71">
        <v>-13733</v>
      </c>
      <c r="E19" s="67"/>
      <c r="F19" s="71">
        <v>-28000</v>
      </c>
      <c r="G19" s="75"/>
      <c r="H19" s="58"/>
      <c r="I19" s="59"/>
    </row>
    <row r="20" spans="1:9" ht="15.75" x14ac:dyDescent="0.2">
      <c r="A20" s="92" t="s">
        <v>19</v>
      </c>
      <c r="B20" s="102" t="s">
        <v>35</v>
      </c>
      <c r="C20" s="80">
        <f t="shared" si="0"/>
        <v>32562</v>
      </c>
      <c r="D20" s="80">
        <f>D21+D24+D25</f>
        <v>30562</v>
      </c>
      <c r="E20" s="80">
        <f>E21+E24+E25</f>
        <v>-2000</v>
      </c>
      <c r="F20" s="80">
        <f>F21+F24+F25</f>
        <v>2000</v>
      </c>
      <c r="G20" s="60"/>
      <c r="H20" s="58"/>
      <c r="I20" s="59"/>
    </row>
    <row r="21" spans="1:9" ht="15.75" x14ac:dyDescent="0.25">
      <c r="A21" s="122" t="s">
        <v>24</v>
      </c>
      <c r="B21" s="81" t="s">
        <v>165</v>
      </c>
      <c r="C21" s="71">
        <f t="shared" si="0"/>
        <v>10000</v>
      </c>
      <c r="D21" s="71">
        <f>D22+D23</f>
        <v>8000</v>
      </c>
      <c r="E21" s="71">
        <f t="shared" ref="E21:F21" si="2">E22+E23</f>
        <v>-2000</v>
      </c>
      <c r="F21" s="71">
        <f t="shared" si="2"/>
        <v>2000</v>
      </c>
      <c r="G21" s="60"/>
      <c r="H21" s="58"/>
      <c r="I21" s="59"/>
    </row>
    <row r="22" spans="1:9" ht="15.75" x14ac:dyDescent="0.25">
      <c r="A22" s="122" t="s">
        <v>209</v>
      </c>
      <c r="B22" s="81" t="s">
        <v>164</v>
      </c>
      <c r="C22" s="71">
        <f t="shared" si="0"/>
        <v>0</v>
      </c>
      <c r="D22" s="71">
        <v>-2000</v>
      </c>
      <c r="E22" s="71">
        <v>-2000</v>
      </c>
      <c r="F22" s="71">
        <v>2000</v>
      </c>
      <c r="G22" s="60"/>
      <c r="H22" s="58"/>
      <c r="I22" s="59"/>
    </row>
    <row r="23" spans="1:9" ht="15.75" x14ac:dyDescent="0.25">
      <c r="A23" s="122" t="s">
        <v>210</v>
      </c>
      <c r="B23" s="81" t="s">
        <v>163</v>
      </c>
      <c r="C23" s="71">
        <f t="shared" si="0"/>
        <v>10000</v>
      </c>
      <c r="D23" s="71">
        <v>10000</v>
      </c>
      <c r="E23" s="71"/>
      <c r="F23" s="71"/>
      <c r="G23" s="60"/>
      <c r="H23" s="58"/>
      <c r="I23" s="59"/>
    </row>
    <row r="24" spans="1:9" ht="15.75" x14ac:dyDescent="0.2">
      <c r="A24" s="122" t="s">
        <v>95</v>
      </c>
      <c r="B24" s="110" t="s">
        <v>79</v>
      </c>
      <c r="C24" s="71">
        <f t="shared" si="0"/>
        <v>20000</v>
      </c>
      <c r="D24" s="71">
        <v>20000</v>
      </c>
      <c r="E24" s="71"/>
      <c r="F24" s="71"/>
      <c r="G24" s="60"/>
      <c r="H24" s="58"/>
      <c r="I24" s="59"/>
    </row>
    <row r="25" spans="1:9" ht="15.75" x14ac:dyDescent="0.25">
      <c r="A25" s="122" t="s">
        <v>96</v>
      </c>
      <c r="B25" s="81" t="s">
        <v>36</v>
      </c>
      <c r="C25" s="71">
        <f t="shared" si="0"/>
        <v>2562</v>
      </c>
      <c r="D25" s="71">
        <v>2562</v>
      </c>
      <c r="E25" s="71"/>
      <c r="F25" s="71"/>
      <c r="G25" s="60"/>
      <c r="H25" s="58"/>
      <c r="I25" s="59"/>
    </row>
    <row r="26" spans="1:9" ht="15.75" x14ac:dyDescent="0.25">
      <c r="A26" s="92" t="s">
        <v>32</v>
      </c>
      <c r="B26" s="84" t="s">
        <v>45</v>
      </c>
      <c r="C26" s="80">
        <f t="shared" si="0"/>
        <v>-15000</v>
      </c>
      <c r="D26" s="80">
        <f>D27</f>
        <v>-15000</v>
      </c>
      <c r="E26" s="80">
        <f t="shared" ref="E26:F26" si="3">E27</f>
        <v>0</v>
      </c>
      <c r="F26" s="80">
        <f t="shared" si="3"/>
        <v>0</v>
      </c>
      <c r="G26" s="60"/>
      <c r="H26" s="58"/>
      <c r="I26" s="59"/>
    </row>
    <row r="27" spans="1:9" ht="15.75" x14ac:dyDescent="0.25">
      <c r="A27" s="123" t="s">
        <v>97</v>
      </c>
      <c r="B27" s="81" t="s">
        <v>36</v>
      </c>
      <c r="C27" s="71">
        <f t="shared" si="0"/>
        <v>-15000</v>
      </c>
      <c r="D27" s="71">
        <v>-15000</v>
      </c>
      <c r="E27" s="71"/>
      <c r="F27" s="71"/>
      <c r="G27" s="60"/>
      <c r="H27" s="58"/>
      <c r="I27" s="59"/>
    </row>
    <row r="28" spans="1:9" ht="31.5" x14ac:dyDescent="0.2">
      <c r="A28" s="92" t="s">
        <v>98</v>
      </c>
      <c r="B28" s="102" t="s">
        <v>33</v>
      </c>
      <c r="C28" s="80">
        <f t="shared" si="0"/>
        <v>-95350</v>
      </c>
      <c r="D28" s="80">
        <f>D29</f>
        <v>-34700</v>
      </c>
      <c r="E28" s="80">
        <f t="shared" ref="E28:F28" si="4">E29</f>
        <v>0</v>
      </c>
      <c r="F28" s="80">
        <f t="shared" si="4"/>
        <v>-60650</v>
      </c>
      <c r="G28" s="60"/>
      <c r="H28" s="58"/>
      <c r="I28" s="59"/>
    </row>
    <row r="29" spans="1:9" ht="15.75" x14ac:dyDescent="0.25">
      <c r="A29" s="123" t="s">
        <v>99</v>
      </c>
      <c r="B29" s="81" t="s">
        <v>36</v>
      </c>
      <c r="C29" s="71">
        <f t="shared" si="0"/>
        <v>-95350</v>
      </c>
      <c r="D29" s="71">
        <v>-34700</v>
      </c>
      <c r="E29" s="96"/>
      <c r="F29" s="71">
        <v>-60650</v>
      </c>
      <c r="G29" s="75"/>
      <c r="H29" s="58"/>
      <c r="I29" s="59"/>
    </row>
    <row r="30" spans="1:9" ht="15.75" x14ac:dyDescent="0.25">
      <c r="A30" s="86" t="s">
        <v>100</v>
      </c>
      <c r="B30" s="84" t="s">
        <v>37</v>
      </c>
      <c r="C30" s="80">
        <f t="shared" si="0"/>
        <v>241800</v>
      </c>
      <c r="D30" s="80">
        <f>D31+D32</f>
        <v>241800</v>
      </c>
      <c r="E30" s="80">
        <f t="shared" ref="E30:F30" si="5">E31+E32</f>
        <v>0</v>
      </c>
      <c r="F30" s="80">
        <f t="shared" si="5"/>
        <v>0</v>
      </c>
      <c r="G30" s="75"/>
      <c r="H30" s="58"/>
      <c r="I30" s="59"/>
    </row>
    <row r="31" spans="1:9" ht="47.25" x14ac:dyDescent="0.25">
      <c r="A31" s="122" t="s">
        <v>101</v>
      </c>
      <c r="B31" s="81" t="s">
        <v>151</v>
      </c>
      <c r="C31" s="71">
        <f t="shared" si="0"/>
        <v>51800</v>
      </c>
      <c r="D31" s="71">
        <v>51800</v>
      </c>
      <c r="E31" s="103"/>
      <c r="F31" s="71"/>
      <c r="G31" s="75"/>
      <c r="H31" s="58"/>
      <c r="I31" s="59"/>
    </row>
    <row r="32" spans="1:9" ht="15.75" x14ac:dyDescent="0.25">
      <c r="A32" s="122" t="s">
        <v>152</v>
      </c>
      <c r="B32" s="128" t="s">
        <v>153</v>
      </c>
      <c r="C32" s="71">
        <f t="shared" si="0"/>
        <v>190000</v>
      </c>
      <c r="D32" s="71">
        <v>190000</v>
      </c>
      <c r="E32" s="103"/>
      <c r="F32" s="71"/>
      <c r="G32" s="75"/>
      <c r="H32" s="58"/>
      <c r="I32" s="59"/>
    </row>
    <row r="33" spans="1:13" ht="15.75" x14ac:dyDescent="0.25">
      <c r="A33" s="86" t="s">
        <v>142</v>
      </c>
      <c r="B33" s="95" t="s">
        <v>57</v>
      </c>
      <c r="C33" s="80">
        <f t="shared" si="0"/>
        <v>0</v>
      </c>
      <c r="D33" s="80">
        <f>D34</f>
        <v>8691</v>
      </c>
      <c r="E33" s="80">
        <f t="shared" ref="E33:F33" si="6">E34</f>
        <v>0</v>
      </c>
      <c r="F33" s="80">
        <f t="shared" si="6"/>
        <v>-8691</v>
      </c>
      <c r="G33" s="75"/>
      <c r="H33" s="58"/>
      <c r="I33" s="59"/>
    </row>
    <row r="34" spans="1:13" ht="15.75" x14ac:dyDescent="0.25">
      <c r="A34" s="123" t="s">
        <v>143</v>
      </c>
      <c r="B34" s="81" t="s">
        <v>36</v>
      </c>
      <c r="C34" s="71">
        <f t="shared" si="0"/>
        <v>0</v>
      </c>
      <c r="D34" s="71">
        <v>8691</v>
      </c>
      <c r="E34" s="103"/>
      <c r="F34" s="71">
        <v>-8691</v>
      </c>
      <c r="G34" s="75"/>
      <c r="H34" s="58"/>
      <c r="I34" s="59"/>
      <c r="L34" s="120"/>
    </row>
    <row r="35" spans="1:13" ht="15.75" x14ac:dyDescent="0.25">
      <c r="A35" s="86" t="s">
        <v>144</v>
      </c>
      <c r="B35" s="95" t="s">
        <v>9</v>
      </c>
      <c r="C35" s="80">
        <f t="shared" si="0"/>
        <v>15000</v>
      </c>
      <c r="D35" s="80">
        <f>D36</f>
        <v>15000</v>
      </c>
      <c r="E35" s="80">
        <f t="shared" ref="E35:F35" si="7">E36</f>
        <v>760</v>
      </c>
      <c r="F35" s="80">
        <f t="shared" si="7"/>
        <v>0</v>
      </c>
      <c r="G35" s="75"/>
      <c r="H35" s="58"/>
      <c r="I35" s="59"/>
      <c r="L35" s="120"/>
    </row>
    <row r="36" spans="1:13" ht="15.75" x14ac:dyDescent="0.25">
      <c r="A36" s="123" t="s">
        <v>155</v>
      </c>
      <c r="B36" s="81" t="s">
        <v>36</v>
      </c>
      <c r="C36" s="72">
        <f t="shared" si="0"/>
        <v>15000</v>
      </c>
      <c r="D36" s="72">
        <v>15000</v>
      </c>
      <c r="E36" s="72">
        <v>760</v>
      </c>
      <c r="F36" s="72"/>
      <c r="G36" s="75"/>
      <c r="H36" s="58"/>
      <c r="I36" s="59"/>
      <c r="L36" s="120"/>
    </row>
    <row r="37" spans="1:13" ht="31.5" x14ac:dyDescent="0.25">
      <c r="A37" s="86" t="s">
        <v>145</v>
      </c>
      <c r="B37" s="84" t="s">
        <v>154</v>
      </c>
      <c r="C37" s="129">
        <f t="shared" si="0"/>
        <v>-98203</v>
      </c>
      <c r="D37" s="129">
        <f>D38</f>
        <v>-27200</v>
      </c>
      <c r="E37" s="129">
        <f t="shared" ref="E37:F37" si="8">E38</f>
        <v>0</v>
      </c>
      <c r="F37" s="129">
        <f t="shared" si="8"/>
        <v>-71003</v>
      </c>
      <c r="G37" s="75"/>
      <c r="H37" s="58"/>
      <c r="I37" s="59"/>
    </row>
    <row r="38" spans="1:13" ht="15.75" x14ac:dyDescent="0.25">
      <c r="A38" s="123" t="s">
        <v>158</v>
      </c>
      <c r="B38" s="81" t="s">
        <v>36</v>
      </c>
      <c r="C38" s="72">
        <f t="shared" si="0"/>
        <v>-98203</v>
      </c>
      <c r="D38" s="72">
        <v>-27200</v>
      </c>
      <c r="E38" s="72"/>
      <c r="F38" s="72">
        <v>-71003</v>
      </c>
      <c r="G38" s="75"/>
      <c r="H38" s="58"/>
      <c r="I38" s="59"/>
      <c r="J38" s="60"/>
    </row>
    <row r="39" spans="1:13" ht="15.75" customHeight="1" x14ac:dyDescent="0.25">
      <c r="A39" s="87" t="s">
        <v>14</v>
      </c>
      <c r="B39" s="90" t="s">
        <v>56</v>
      </c>
      <c r="C39" s="67">
        <f t="shared" si="0"/>
        <v>7270</v>
      </c>
      <c r="D39" s="67">
        <f>D40</f>
        <v>7270</v>
      </c>
      <c r="E39" s="67">
        <f t="shared" ref="E39:F39" si="9">E40</f>
        <v>6600</v>
      </c>
      <c r="F39" s="67">
        <f t="shared" si="9"/>
        <v>0</v>
      </c>
      <c r="G39" s="97"/>
      <c r="H39" s="58"/>
      <c r="I39" s="59"/>
      <c r="J39" s="60"/>
    </row>
    <row r="40" spans="1:13" ht="15.75" x14ac:dyDescent="0.25">
      <c r="A40" s="92" t="s">
        <v>102</v>
      </c>
      <c r="B40" s="84" t="s">
        <v>57</v>
      </c>
      <c r="C40" s="80">
        <f t="shared" si="0"/>
        <v>7270</v>
      </c>
      <c r="D40" s="80">
        <f>D41</f>
        <v>7270</v>
      </c>
      <c r="E40" s="80">
        <f t="shared" ref="E40:F40" si="10">E41</f>
        <v>6600</v>
      </c>
      <c r="F40" s="80">
        <f t="shared" si="10"/>
        <v>0</v>
      </c>
      <c r="G40" s="97"/>
      <c r="H40" s="58"/>
      <c r="I40" s="131"/>
      <c r="J40" s="131"/>
      <c r="K40" s="131"/>
    </row>
    <row r="41" spans="1:13" ht="14.25" customHeight="1" x14ac:dyDescent="0.25">
      <c r="A41" s="122" t="s">
        <v>103</v>
      </c>
      <c r="B41" s="81" t="s">
        <v>18</v>
      </c>
      <c r="C41" s="71">
        <f t="shared" si="0"/>
        <v>7270</v>
      </c>
      <c r="D41" s="71">
        <v>7270</v>
      </c>
      <c r="E41" s="71">
        <v>6600</v>
      </c>
      <c r="F41" s="71"/>
      <c r="G41" s="139"/>
      <c r="H41" s="140"/>
      <c r="I41" s="140"/>
      <c r="J41" s="140"/>
      <c r="K41" s="140"/>
      <c r="L41" s="140"/>
      <c r="M41" s="140"/>
    </row>
    <row r="42" spans="1:13" ht="15.75" x14ac:dyDescent="0.25">
      <c r="A42" s="87" t="s">
        <v>88</v>
      </c>
      <c r="B42" s="90" t="s">
        <v>84</v>
      </c>
      <c r="C42" s="67">
        <f t="shared" si="0"/>
        <v>494</v>
      </c>
      <c r="D42" s="67">
        <f>D43</f>
        <v>494</v>
      </c>
      <c r="E42" s="67">
        <f t="shared" ref="E42:F42" si="11">E43</f>
        <v>212</v>
      </c>
      <c r="F42" s="67">
        <f t="shared" si="11"/>
        <v>0</v>
      </c>
      <c r="G42" s="97"/>
      <c r="H42" s="58"/>
      <c r="I42" s="59"/>
      <c r="J42" s="60"/>
    </row>
    <row r="43" spans="1:13" ht="15.75" x14ac:dyDescent="0.25">
      <c r="A43" s="92" t="s">
        <v>89</v>
      </c>
      <c r="B43" s="84" t="s">
        <v>57</v>
      </c>
      <c r="C43" s="80">
        <f t="shared" si="0"/>
        <v>494</v>
      </c>
      <c r="D43" s="80">
        <f>D44</f>
        <v>494</v>
      </c>
      <c r="E43" s="80">
        <f t="shared" ref="E43:F43" si="12">E44</f>
        <v>212</v>
      </c>
      <c r="F43" s="80">
        <f t="shared" si="12"/>
        <v>0</v>
      </c>
      <c r="G43" s="97"/>
      <c r="H43" s="58"/>
      <c r="I43" s="59"/>
      <c r="J43" s="60"/>
    </row>
    <row r="44" spans="1:13" ht="15.75" x14ac:dyDescent="0.25">
      <c r="A44" s="122" t="s">
        <v>104</v>
      </c>
      <c r="B44" s="81" t="s">
        <v>18</v>
      </c>
      <c r="C44" s="71">
        <f t="shared" si="0"/>
        <v>494</v>
      </c>
      <c r="D44" s="71">
        <v>494</v>
      </c>
      <c r="E44" s="71">
        <v>212</v>
      </c>
      <c r="F44" s="71"/>
      <c r="G44" s="97"/>
      <c r="H44" s="58"/>
      <c r="I44" s="59"/>
      <c r="J44" s="60"/>
    </row>
    <row r="45" spans="1:13" ht="15.75" x14ac:dyDescent="0.25">
      <c r="A45" s="87" t="s">
        <v>105</v>
      </c>
      <c r="B45" s="90" t="s">
        <v>80</v>
      </c>
      <c r="C45" s="67">
        <f t="shared" si="0"/>
        <v>2000</v>
      </c>
      <c r="D45" s="67">
        <f>D46</f>
        <v>2000</v>
      </c>
      <c r="E45" s="67">
        <f t="shared" ref="E45:F45" si="13">E46</f>
        <v>0</v>
      </c>
      <c r="F45" s="67">
        <f t="shared" si="13"/>
        <v>0</v>
      </c>
      <c r="G45" s="97"/>
      <c r="H45" s="58"/>
      <c r="I45" s="59"/>
      <c r="J45" s="60"/>
    </row>
    <row r="46" spans="1:13" ht="15.75" x14ac:dyDescent="0.25">
      <c r="A46" s="92" t="s">
        <v>106</v>
      </c>
      <c r="B46" s="84" t="s">
        <v>57</v>
      </c>
      <c r="C46" s="80">
        <f t="shared" si="0"/>
        <v>2000</v>
      </c>
      <c r="D46" s="80">
        <f>D47</f>
        <v>2000</v>
      </c>
      <c r="E46" s="80">
        <f t="shared" ref="E46:F46" si="14">E47</f>
        <v>0</v>
      </c>
      <c r="F46" s="80">
        <f t="shared" si="14"/>
        <v>0</v>
      </c>
      <c r="G46" s="75"/>
      <c r="H46" s="58"/>
      <c r="I46" s="59"/>
      <c r="J46" s="60"/>
    </row>
    <row r="47" spans="1:13" ht="15.75" x14ac:dyDescent="0.25">
      <c r="A47" s="122" t="s">
        <v>107</v>
      </c>
      <c r="B47" s="81" t="s">
        <v>18</v>
      </c>
      <c r="C47" s="71">
        <f t="shared" si="0"/>
        <v>2000</v>
      </c>
      <c r="D47" s="71">
        <v>2000</v>
      </c>
      <c r="E47" s="71"/>
      <c r="F47" s="71"/>
      <c r="G47" s="75"/>
      <c r="H47" s="58"/>
      <c r="I47" s="59"/>
      <c r="J47" s="60"/>
    </row>
    <row r="48" spans="1:13" ht="15.75" x14ac:dyDescent="0.25">
      <c r="A48" s="87" t="s">
        <v>108</v>
      </c>
      <c r="B48" s="90" t="s">
        <v>81</v>
      </c>
      <c r="C48" s="67">
        <f t="shared" si="0"/>
        <v>-45000</v>
      </c>
      <c r="D48" s="113">
        <f>D49</f>
        <v>-45000</v>
      </c>
      <c r="E48" s="113">
        <f t="shared" ref="E48:F49" si="15">E49</f>
        <v>-19000</v>
      </c>
      <c r="F48" s="113">
        <f t="shared" si="15"/>
        <v>0</v>
      </c>
      <c r="G48" s="75"/>
      <c r="H48" s="58"/>
      <c r="I48" s="59"/>
      <c r="J48" s="60"/>
    </row>
    <row r="49" spans="1:10" ht="15.75" x14ac:dyDescent="0.25">
      <c r="A49" s="92" t="s">
        <v>109</v>
      </c>
      <c r="B49" s="95" t="s">
        <v>31</v>
      </c>
      <c r="C49" s="80">
        <f t="shared" si="0"/>
        <v>-45000</v>
      </c>
      <c r="D49" s="117">
        <f>D50</f>
        <v>-45000</v>
      </c>
      <c r="E49" s="117">
        <f t="shared" si="15"/>
        <v>-19000</v>
      </c>
      <c r="F49" s="117">
        <f t="shared" si="15"/>
        <v>0</v>
      </c>
      <c r="G49" s="75"/>
      <c r="H49" s="58"/>
      <c r="I49" s="59"/>
      <c r="J49" s="60"/>
    </row>
    <row r="50" spans="1:10" ht="15.75" x14ac:dyDescent="0.25">
      <c r="A50" s="122" t="s">
        <v>110</v>
      </c>
      <c r="B50" s="81" t="s">
        <v>18</v>
      </c>
      <c r="C50" s="71">
        <f t="shared" si="0"/>
        <v>-45000</v>
      </c>
      <c r="D50" s="105">
        <v>-45000</v>
      </c>
      <c r="E50" s="105">
        <v>-19000</v>
      </c>
      <c r="F50" s="105"/>
      <c r="G50" s="75"/>
      <c r="H50" s="58"/>
      <c r="I50" s="59"/>
      <c r="J50" s="60"/>
    </row>
    <row r="51" spans="1:10" ht="15.75" x14ac:dyDescent="0.25">
      <c r="A51" s="87" t="s">
        <v>111</v>
      </c>
      <c r="B51" s="98" t="s">
        <v>82</v>
      </c>
      <c r="C51" s="67">
        <f t="shared" si="0"/>
        <v>-15000</v>
      </c>
      <c r="D51" s="113">
        <f>D52</f>
        <v>-15000</v>
      </c>
      <c r="E51" s="113">
        <f t="shared" ref="E51:F52" si="16">E52</f>
        <v>-9000</v>
      </c>
      <c r="F51" s="113">
        <f t="shared" si="16"/>
        <v>0</v>
      </c>
      <c r="G51" s="75"/>
      <c r="H51" s="58"/>
      <c r="I51" s="59"/>
      <c r="J51" s="60"/>
    </row>
    <row r="52" spans="1:10" ht="15.75" x14ac:dyDescent="0.25">
      <c r="A52" s="92" t="s">
        <v>112</v>
      </c>
      <c r="B52" s="95" t="s">
        <v>31</v>
      </c>
      <c r="C52" s="80">
        <f t="shared" si="0"/>
        <v>-15000</v>
      </c>
      <c r="D52" s="117">
        <f>D53</f>
        <v>-15000</v>
      </c>
      <c r="E52" s="117">
        <f t="shared" si="16"/>
        <v>-9000</v>
      </c>
      <c r="F52" s="117">
        <f t="shared" si="16"/>
        <v>0</v>
      </c>
      <c r="G52" s="75"/>
      <c r="H52" s="58"/>
      <c r="I52" s="59"/>
      <c r="J52" s="60"/>
    </row>
    <row r="53" spans="1:10" ht="15.75" x14ac:dyDescent="0.25">
      <c r="A53" s="122" t="s">
        <v>113</v>
      </c>
      <c r="B53" s="81" t="s">
        <v>18</v>
      </c>
      <c r="C53" s="71">
        <f t="shared" si="0"/>
        <v>-15000</v>
      </c>
      <c r="D53" s="105">
        <v>-15000</v>
      </c>
      <c r="E53" s="105">
        <v>-9000</v>
      </c>
      <c r="F53" s="105"/>
      <c r="G53" s="75"/>
      <c r="H53" s="58"/>
      <c r="I53" s="59"/>
      <c r="J53" s="60"/>
    </row>
    <row r="54" spans="1:10" ht="15.75" x14ac:dyDescent="0.25">
      <c r="A54" s="87" t="s">
        <v>114</v>
      </c>
      <c r="B54" s="98" t="s">
        <v>9</v>
      </c>
      <c r="C54" s="67">
        <f t="shared" si="0"/>
        <v>172060</v>
      </c>
      <c r="D54" s="67">
        <f>D55+D80</f>
        <v>151209</v>
      </c>
      <c r="E54" s="67">
        <f>E55+E80</f>
        <v>104606</v>
      </c>
      <c r="F54" s="67">
        <f>F55+F80</f>
        <v>20851</v>
      </c>
      <c r="G54" s="75"/>
      <c r="H54" s="58"/>
      <c r="I54" s="59"/>
      <c r="J54" s="60"/>
    </row>
    <row r="55" spans="1:10" ht="31.5" x14ac:dyDescent="0.25">
      <c r="A55" s="104" t="s">
        <v>115</v>
      </c>
      <c r="B55" s="84" t="s">
        <v>38</v>
      </c>
      <c r="C55" s="80">
        <f t="shared" si="0"/>
        <v>167360</v>
      </c>
      <c r="D55" s="80">
        <f>D56+D57+D58+D59+D60+D61+D62+D63+D64+D65+D66+D67+D68+D69+D70+D71+D72+D73+D74+D75+D76+D77+D78+D79</f>
        <v>147209</v>
      </c>
      <c r="E55" s="80">
        <f t="shared" ref="E55:F55" si="17">E56+E57+E58+E59+E60+E61+E62+E63+E64+E65+E66+E67+E68+E69+E70+E71+E72+E73+E74+E75+E76+E77+E78+E79</f>
        <v>104606</v>
      </c>
      <c r="F55" s="80">
        <f t="shared" si="17"/>
        <v>20151</v>
      </c>
      <c r="G55" s="75"/>
      <c r="H55" s="58"/>
      <c r="I55" s="91"/>
      <c r="J55" s="60"/>
    </row>
    <row r="56" spans="1:10" ht="15.75" x14ac:dyDescent="0.25">
      <c r="A56" s="124" t="s">
        <v>116</v>
      </c>
      <c r="B56" s="81" t="s">
        <v>46</v>
      </c>
      <c r="C56" s="71">
        <f t="shared" si="0"/>
        <v>5209</v>
      </c>
      <c r="D56" s="105">
        <v>5209</v>
      </c>
      <c r="E56" s="105">
        <v>2858</v>
      </c>
      <c r="F56" s="105"/>
      <c r="G56" s="75"/>
      <c r="H56" s="58"/>
      <c r="I56" s="59"/>
      <c r="J56" s="60"/>
    </row>
    <row r="57" spans="1:10" ht="15.75" x14ac:dyDescent="0.25">
      <c r="A57" s="124" t="s">
        <v>117</v>
      </c>
      <c r="B57" s="81" t="s">
        <v>47</v>
      </c>
      <c r="C57" s="71">
        <f t="shared" si="0"/>
        <v>10145</v>
      </c>
      <c r="D57" s="105">
        <v>10145</v>
      </c>
      <c r="E57" s="105">
        <v>8749</v>
      </c>
      <c r="F57" s="105"/>
      <c r="G57" s="75"/>
      <c r="H57" s="58"/>
      <c r="I57" s="59"/>
      <c r="J57" s="60"/>
    </row>
    <row r="58" spans="1:10" ht="15.75" x14ac:dyDescent="0.25">
      <c r="A58" s="124" t="s">
        <v>212</v>
      </c>
      <c r="B58" s="81" t="s">
        <v>48</v>
      </c>
      <c r="C58" s="71">
        <f t="shared" ref="C58" si="18">D58+F58</f>
        <v>3694</v>
      </c>
      <c r="D58" s="105">
        <v>3694</v>
      </c>
      <c r="E58" s="105">
        <v>2812</v>
      </c>
      <c r="F58" s="105"/>
      <c r="G58" s="75"/>
      <c r="H58" s="58"/>
      <c r="I58" s="59"/>
      <c r="J58" s="60"/>
    </row>
    <row r="59" spans="1:10" ht="15.75" x14ac:dyDescent="0.25">
      <c r="A59" s="124" t="s">
        <v>118</v>
      </c>
      <c r="B59" s="81" t="s">
        <v>43</v>
      </c>
      <c r="C59" s="71">
        <f t="shared" si="0"/>
        <v>9571</v>
      </c>
      <c r="D59" s="105">
        <v>3970</v>
      </c>
      <c r="E59" s="105">
        <v>1451</v>
      </c>
      <c r="F59" s="105">
        <v>5601</v>
      </c>
      <c r="G59" s="75"/>
      <c r="H59" s="91"/>
      <c r="I59" s="59"/>
      <c r="J59" s="60"/>
    </row>
    <row r="60" spans="1:10" ht="15.75" x14ac:dyDescent="0.25">
      <c r="A60" s="124" t="s">
        <v>119</v>
      </c>
      <c r="B60" s="81" t="s">
        <v>59</v>
      </c>
      <c r="C60" s="71">
        <f t="shared" si="0"/>
        <v>3200</v>
      </c>
      <c r="D60" s="105">
        <v>3200</v>
      </c>
      <c r="E60" s="105">
        <v>2440</v>
      </c>
      <c r="F60" s="105"/>
      <c r="G60" s="60"/>
      <c r="H60" s="58"/>
      <c r="I60" s="59"/>
      <c r="J60" s="60"/>
    </row>
    <row r="61" spans="1:10" ht="31.5" x14ac:dyDescent="0.25">
      <c r="A61" s="124" t="s">
        <v>120</v>
      </c>
      <c r="B61" s="81" t="s">
        <v>60</v>
      </c>
      <c r="C61" s="72">
        <f t="shared" si="0"/>
        <v>10384</v>
      </c>
      <c r="D61" s="105">
        <v>10384</v>
      </c>
      <c r="E61" s="105">
        <v>7060</v>
      </c>
      <c r="F61" s="105"/>
      <c r="G61" s="75"/>
      <c r="H61" s="58"/>
      <c r="I61" s="59"/>
      <c r="J61" s="60"/>
    </row>
    <row r="62" spans="1:10" ht="15.75" x14ac:dyDescent="0.25">
      <c r="A62" s="124" t="s">
        <v>121</v>
      </c>
      <c r="B62" s="81" t="s">
        <v>92</v>
      </c>
      <c r="C62" s="71">
        <f t="shared" si="0"/>
        <v>2400</v>
      </c>
      <c r="D62" s="105">
        <v>2400</v>
      </c>
      <c r="E62" s="105">
        <v>1934</v>
      </c>
      <c r="F62" s="105"/>
      <c r="G62" s="60"/>
      <c r="H62" s="58"/>
      <c r="I62" s="59"/>
      <c r="J62" s="60"/>
    </row>
    <row r="63" spans="1:10" ht="15.75" x14ac:dyDescent="0.25">
      <c r="A63" s="124" t="s">
        <v>122</v>
      </c>
      <c r="B63" s="81" t="s">
        <v>64</v>
      </c>
      <c r="C63" s="71">
        <f t="shared" ref="C63" si="19">D63+F63</f>
        <v>16773</v>
      </c>
      <c r="D63" s="105">
        <v>10323</v>
      </c>
      <c r="E63" s="105">
        <v>4900</v>
      </c>
      <c r="F63" s="105">
        <v>6450</v>
      </c>
      <c r="G63" s="75"/>
      <c r="H63" s="58"/>
      <c r="I63" s="59"/>
      <c r="J63" s="60"/>
    </row>
    <row r="64" spans="1:10" ht="15.75" x14ac:dyDescent="0.25">
      <c r="A64" s="124" t="s">
        <v>123</v>
      </c>
      <c r="B64" s="81" t="s">
        <v>41</v>
      </c>
      <c r="C64" s="71">
        <f t="shared" si="0"/>
        <v>14333</v>
      </c>
      <c r="D64" s="105">
        <v>14333</v>
      </c>
      <c r="E64" s="105">
        <v>6400</v>
      </c>
      <c r="F64" s="105"/>
      <c r="G64" s="60"/>
      <c r="H64" s="58"/>
      <c r="I64" s="59"/>
      <c r="J64" s="60"/>
    </row>
    <row r="65" spans="1:10" ht="15.75" x14ac:dyDescent="0.25">
      <c r="A65" s="124" t="s">
        <v>124</v>
      </c>
      <c r="B65" s="81" t="s">
        <v>40</v>
      </c>
      <c r="C65" s="71">
        <f t="shared" ref="C65" si="20">D65+F65</f>
        <v>0</v>
      </c>
      <c r="D65" s="105">
        <v>0</v>
      </c>
      <c r="E65" s="105">
        <v>679</v>
      </c>
      <c r="F65" s="105"/>
      <c r="G65" s="60"/>
      <c r="H65" s="58"/>
      <c r="I65" s="59"/>
      <c r="J65" s="60"/>
    </row>
    <row r="66" spans="1:10" ht="15.75" x14ac:dyDescent="0.25">
      <c r="A66" s="124" t="s">
        <v>125</v>
      </c>
      <c r="B66" s="81" t="s">
        <v>61</v>
      </c>
      <c r="C66" s="71">
        <f t="shared" si="0"/>
        <v>9819</v>
      </c>
      <c r="D66" s="105">
        <v>9819</v>
      </c>
      <c r="E66" s="105">
        <v>4237</v>
      </c>
      <c r="F66" s="105"/>
      <c r="G66" s="135"/>
      <c r="H66" s="58"/>
      <c r="I66" s="59"/>
      <c r="J66" s="60"/>
    </row>
    <row r="67" spans="1:10" ht="15.75" x14ac:dyDescent="0.25">
      <c r="A67" s="124" t="s">
        <v>126</v>
      </c>
      <c r="B67" s="81" t="s">
        <v>62</v>
      </c>
      <c r="C67" s="71">
        <f t="shared" si="0"/>
        <v>4124</v>
      </c>
      <c r="D67" s="105">
        <v>4124</v>
      </c>
      <c r="E67" s="105">
        <v>3022</v>
      </c>
      <c r="F67" s="105"/>
      <c r="G67" s="60"/>
      <c r="H67" s="58"/>
      <c r="I67" s="59"/>
      <c r="J67" s="60"/>
    </row>
    <row r="68" spans="1:10" ht="15.75" x14ac:dyDescent="0.25">
      <c r="A68" s="124" t="s">
        <v>127</v>
      </c>
      <c r="B68" s="81" t="s">
        <v>49</v>
      </c>
      <c r="C68" s="71">
        <f t="shared" si="0"/>
        <v>21375</v>
      </c>
      <c r="D68" s="105">
        <v>21375</v>
      </c>
      <c r="E68" s="105">
        <v>13988</v>
      </c>
      <c r="F68" s="105"/>
      <c r="G68" s="60"/>
      <c r="H68" s="58"/>
      <c r="I68" s="59"/>
      <c r="J68" s="60"/>
    </row>
    <row r="69" spans="1:10" ht="15.75" x14ac:dyDescent="0.25">
      <c r="A69" s="124" t="s">
        <v>128</v>
      </c>
      <c r="B69" s="81" t="s">
        <v>51</v>
      </c>
      <c r="C69" s="71">
        <f t="shared" si="0"/>
        <v>3495</v>
      </c>
      <c r="D69" s="105">
        <v>3495</v>
      </c>
      <c r="E69" s="105">
        <v>1676</v>
      </c>
      <c r="F69" s="105"/>
      <c r="G69" s="60"/>
      <c r="H69" s="58"/>
      <c r="I69" s="59"/>
      <c r="J69" s="60"/>
    </row>
    <row r="70" spans="1:10" ht="15.75" x14ac:dyDescent="0.25">
      <c r="A70" s="124" t="s">
        <v>129</v>
      </c>
      <c r="B70" s="81" t="s">
        <v>54</v>
      </c>
      <c r="C70" s="71">
        <f t="shared" si="0"/>
        <v>1400</v>
      </c>
      <c r="D70" s="105">
        <v>1400</v>
      </c>
      <c r="E70" s="105">
        <v>1900</v>
      </c>
      <c r="F70" s="105"/>
      <c r="G70" s="60"/>
      <c r="H70" s="58"/>
      <c r="I70" s="59"/>
      <c r="J70" s="60"/>
    </row>
    <row r="71" spans="1:10" ht="15.75" x14ac:dyDescent="0.25">
      <c r="A71" s="124" t="s">
        <v>130</v>
      </c>
      <c r="B71" s="81" t="s">
        <v>63</v>
      </c>
      <c r="C71" s="71">
        <f t="shared" si="0"/>
        <v>3561</v>
      </c>
      <c r="D71" s="105">
        <v>3561</v>
      </c>
      <c r="E71" s="105">
        <v>2763</v>
      </c>
      <c r="F71" s="105"/>
      <c r="G71" s="60"/>
      <c r="H71" s="58"/>
      <c r="I71" s="59"/>
      <c r="J71" s="60"/>
    </row>
    <row r="72" spans="1:10" ht="15.75" x14ac:dyDescent="0.25">
      <c r="A72" s="124" t="s">
        <v>131</v>
      </c>
      <c r="B72" s="81" t="s">
        <v>50</v>
      </c>
      <c r="C72" s="71">
        <f t="shared" si="0"/>
        <v>3740</v>
      </c>
      <c r="D72" s="105">
        <v>3740</v>
      </c>
      <c r="E72" s="105">
        <v>3020</v>
      </c>
      <c r="F72" s="105"/>
      <c r="G72" s="60"/>
      <c r="H72" s="58"/>
      <c r="I72" s="59"/>
      <c r="J72" s="60"/>
    </row>
    <row r="73" spans="1:10" ht="15.75" x14ac:dyDescent="0.25">
      <c r="A73" s="124" t="s">
        <v>132</v>
      </c>
      <c r="B73" s="81" t="s">
        <v>55</v>
      </c>
      <c r="C73" s="71">
        <f t="shared" si="0"/>
        <v>3400</v>
      </c>
      <c r="D73" s="105">
        <v>3400</v>
      </c>
      <c r="E73" s="105">
        <v>2600</v>
      </c>
      <c r="F73" s="105"/>
      <c r="G73" s="60"/>
      <c r="H73" s="58"/>
      <c r="I73" s="59"/>
      <c r="J73" s="60"/>
    </row>
    <row r="74" spans="1:10" ht="15.75" x14ac:dyDescent="0.25">
      <c r="A74" s="124" t="s">
        <v>133</v>
      </c>
      <c r="B74" s="81" t="s">
        <v>65</v>
      </c>
      <c r="C74" s="71">
        <f t="shared" si="0"/>
        <v>2569</v>
      </c>
      <c r="D74" s="105">
        <v>2569</v>
      </c>
      <c r="E74" s="105">
        <v>1936</v>
      </c>
      <c r="F74" s="105"/>
      <c r="G74" s="60"/>
      <c r="H74" s="58"/>
      <c r="I74" s="59"/>
      <c r="J74" s="60"/>
    </row>
    <row r="75" spans="1:10" ht="15.75" x14ac:dyDescent="0.25">
      <c r="A75" s="124" t="s">
        <v>134</v>
      </c>
      <c r="B75" s="81" t="s">
        <v>52</v>
      </c>
      <c r="C75" s="71">
        <f t="shared" si="0"/>
        <v>-16200</v>
      </c>
      <c r="D75" s="105">
        <v>-16200</v>
      </c>
      <c r="E75" s="105">
        <v>-12300</v>
      </c>
      <c r="F75" s="105"/>
      <c r="G75" s="60"/>
      <c r="H75" s="58"/>
      <c r="I75" s="59"/>
      <c r="J75" s="60"/>
    </row>
    <row r="76" spans="1:10" ht="15.75" x14ac:dyDescent="0.25">
      <c r="A76" s="124" t="s">
        <v>135</v>
      </c>
      <c r="B76" s="81" t="s">
        <v>69</v>
      </c>
      <c r="C76" s="71">
        <f t="shared" si="0"/>
        <v>1900</v>
      </c>
      <c r="D76" s="105">
        <v>-6200</v>
      </c>
      <c r="E76" s="105">
        <v>1600</v>
      </c>
      <c r="F76" s="105">
        <v>8100</v>
      </c>
      <c r="G76" s="75"/>
      <c r="H76" s="58"/>
      <c r="I76" s="59"/>
      <c r="J76" s="60"/>
    </row>
    <row r="77" spans="1:10" ht="15.75" x14ac:dyDescent="0.25">
      <c r="A77" s="124" t="s">
        <v>136</v>
      </c>
      <c r="B77" s="81" t="s">
        <v>42</v>
      </c>
      <c r="C77" s="71">
        <f t="shared" si="0"/>
        <v>31435</v>
      </c>
      <c r="D77" s="105">
        <v>31435</v>
      </c>
      <c r="E77" s="105">
        <v>24000</v>
      </c>
      <c r="F77" s="105"/>
      <c r="G77" s="60"/>
      <c r="H77" s="58"/>
      <c r="I77" s="59"/>
      <c r="J77" s="60"/>
    </row>
    <row r="78" spans="1:10" ht="15.75" x14ac:dyDescent="0.25">
      <c r="A78" s="124" t="s">
        <v>137</v>
      </c>
      <c r="B78" s="106" t="s">
        <v>70</v>
      </c>
      <c r="C78" s="71">
        <f t="shared" si="0"/>
        <v>4340</v>
      </c>
      <c r="D78" s="105">
        <v>4340</v>
      </c>
      <c r="E78" s="105">
        <v>3444</v>
      </c>
      <c r="F78" s="105"/>
      <c r="G78" s="60"/>
      <c r="H78" s="58"/>
      <c r="I78" s="59"/>
      <c r="J78" s="60"/>
    </row>
    <row r="79" spans="1:10" ht="15.75" x14ac:dyDescent="0.25">
      <c r="A79" s="124" t="s">
        <v>138</v>
      </c>
      <c r="B79" s="81" t="s">
        <v>66</v>
      </c>
      <c r="C79" s="71">
        <f t="shared" si="0"/>
        <v>16693</v>
      </c>
      <c r="D79" s="105">
        <v>16693</v>
      </c>
      <c r="E79" s="105">
        <v>13437</v>
      </c>
      <c r="F79" s="105"/>
      <c r="G79" s="60"/>
      <c r="H79" s="58"/>
      <c r="I79" s="59"/>
      <c r="J79" s="60"/>
    </row>
    <row r="80" spans="1:10" ht="15.75" x14ac:dyDescent="0.25">
      <c r="A80" s="104" t="s">
        <v>139</v>
      </c>
      <c r="B80" s="84" t="s">
        <v>85</v>
      </c>
      <c r="C80" s="80">
        <f t="shared" ref="C80:C82" si="21">D80+F80</f>
        <v>4700</v>
      </c>
      <c r="D80" s="117">
        <f>D81+D82</f>
        <v>4000</v>
      </c>
      <c r="E80" s="117">
        <f t="shared" ref="E80:F80" si="22">E81+E82</f>
        <v>0</v>
      </c>
      <c r="F80" s="117">
        <f t="shared" si="22"/>
        <v>700</v>
      </c>
      <c r="G80" s="118"/>
      <c r="H80" s="58"/>
      <c r="I80" s="59"/>
      <c r="J80" s="60"/>
    </row>
    <row r="81" spans="1:10" ht="15.75" x14ac:dyDescent="0.25">
      <c r="A81" s="124" t="s">
        <v>140</v>
      </c>
      <c r="B81" s="81" t="s">
        <v>40</v>
      </c>
      <c r="C81" s="71">
        <f t="shared" si="21"/>
        <v>0</v>
      </c>
      <c r="D81" s="105">
        <v>-700</v>
      </c>
      <c r="E81" s="105"/>
      <c r="F81" s="105">
        <v>700</v>
      </c>
      <c r="G81" s="60"/>
      <c r="H81" s="58"/>
      <c r="I81" s="59"/>
      <c r="J81" s="60"/>
    </row>
    <row r="82" spans="1:10" ht="15.75" x14ac:dyDescent="0.25">
      <c r="A82" s="124" t="s">
        <v>141</v>
      </c>
      <c r="B82" s="81" t="s">
        <v>66</v>
      </c>
      <c r="C82" s="71">
        <f t="shared" si="21"/>
        <v>4700</v>
      </c>
      <c r="D82" s="105">
        <v>4700</v>
      </c>
      <c r="E82" s="105"/>
      <c r="F82" s="105"/>
      <c r="G82" s="121"/>
      <c r="H82" s="58"/>
      <c r="J82" s="60"/>
    </row>
    <row r="83" spans="1:10" ht="15.75" x14ac:dyDescent="0.25">
      <c r="A83" s="82"/>
      <c r="B83" s="78" t="s">
        <v>0</v>
      </c>
      <c r="C83" s="67">
        <f t="shared" si="0"/>
        <v>194700</v>
      </c>
      <c r="D83" s="79">
        <f>D54+D51+D48+D45+D42+D39+D15</f>
        <v>340193</v>
      </c>
      <c r="E83" s="79">
        <f>E54+E51+E48+E45+E42+E39+E15</f>
        <v>104278</v>
      </c>
      <c r="F83" s="79">
        <f>F54+F51+F48+F45+F42+F39+F15</f>
        <v>-145493</v>
      </c>
      <c r="G83" s="60"/>
      <c r="H83" s="58"/>
      <c r="J83" s="60"/>
    </row>
    <row r="84" spans="1:10" ht="15.75" x14ac:dyDescent="0.25">
      <c r="A84" s="77"/>
      <c r="B84" s="88" t="s">
        <v>17</v>
      </c>
      <c r="C84" s="79"/>
      <c r="D84" s="83"/>
      <c r="E84" s="83"/>
      <c r="F84" s="83"/>
      <c r="G84" s="60"/>
      <c r="H84" s="58"/>
      <c r="J84" s="60"/>
    </row>
    <row r="85" spans="1:10" ht="15.75" x14ac:dyDescent="0.25">
      <c r="A85" s="77"/>
      <c r="B85" s="81" t="s">
        <v>18</v>
      </c>
      <c r="C85" s="74">
        <f>D85+F85</f>
        <v>190000</v>
      </c>
      <c r="D85" s="74">
        <f>D55+D51+D48+D45+D42+D39+D15</f>
        <v>336193</v>
      </c>
      <c r="E85" s="74">
        <f>E55+E51+E48+E45+E42+E39+E15</f>
        <v>104278</v>
      </c>
      <c r="F85" s="74">
        <f>F55+F51+F48+F45+F42+F39+F15</f>
        <v>-146193</v>
      </c>
      <c r="G85" s="60"/>
      <c r="H85" s="60"/>
    </row>
    <row r="86" spans="1:10" ht="15.75" x14ac:dyDescent="0.25">
      <c r="A86" s="107"/>
      <c r="B86" s="81" t="s">
        <v>91</v>
      </c>
      <c r="C86" s="74">
        <f t="shared" ref="C86" si="23">D86+F86</f>
        <v>4700</v>
      </c>
      <c r="D86" s="74">
        <f>D80</f>
        <v>4000</v>
      </c>
      <c r="E86" s="74">
        <f t="shared" ref="E86:F86" si="24">E80</f>
        <v>0</v>
      </c>
      <c r="F86" s="74">
        <f t="shared" si="24"/>
        <v>700</v>
      </c>
      <c r="H86" s="60"/>
    </row>
    <row r="87" spans="1:10" x14ac:dyDescent="0.2">
      <c r="A87" s="1"/>
      <c r="B87" s="108"/>
      <c r="C87" s="108"/>
      <c r="D87" s="108"/>
      <c r="E87" s="108"/>
      <c r="F87" s="1"/>
    </row>
    <row r="88" spans="1:10" x14ac:dyDescent="0.2">
      <c r="A88" s="1"/>
      <c r="B88" s="1"/>
      <c r="C88" s="1"/>
      <c r="D88" s="1"/>
      <c r="E88" s="1"/>
      <c r="F88" s="1"/>
    </row>
    <row r="91" spans="1:10" x14ac:dyDescent="0.2">
      <c r="G91" s="4"/>
    </row>
    <row r="96" spans="1:10" x14ac:dyDescent="0.2">
      <c r="I96" s="59"/>
    </row>
    <row r="97" spans="8:10" x14ac:dyDescent="0.2">
      <c r="I97" s="59"/>
    </row>
    <row r="98" spans="8:10" x14ac:dyDescent="0.2">
      <c r="I98" s="59"/>
    </row>
    <row r="99" spans="8:10" ht="15.75" customHeight="1" x14ac:dyDescent="0.2">
      <c r="I99" s="59"/>
      <c r="J99" s="60"/>
    </row>
    <row r="100" spans="8:10" x14ac:dyDescent="0.2">
      <c r="I100" s="59"/>
      <c r="J100" s="60"/>
    </row>
    <row r="101" spans="8:10" x14ac:dyDescent="0.2">
      <c r="I101" s="59"/>
      <c r="J101" s="60"/>
    </row>
    <row r="102" spans="8:10" x14ac:dyDescent="0.2">
      <c r="I102" s="59"/>
      <c r="J102" s="60"/>
    </row>
    <row r="103" spans="8:10" x14ac:dyDescent="0.2">
      <c r="I103" s="59"/>
      <c r="J103" s="60"/>
    </row>
    <row r="104" spans="8:10" x14ac:dyDescent="0.2">
      <c r="I104" s="59"/>
      <c r="J104" s="60"/>
    </row>
    <row r="105" spans="8:10" x14ac:dyDescent="0.2">
      <c r="H105" s="4"/>
      <c r="I105" s="59"/>
      <c r="J105" s="60"/>
    </row>
    <row r="106" spans="8:10" ht="15" customHeight="1" x14ac:dyDescent="0.2">
      <c r="H106" s="4"/>
      <c r="I106" s="59"/>
      <c r="J106" s="60"/>
    </row>
    <row r="107" spans="8:10" ht="15.75" customHeight="1" x14ac:dyDescent="0.2">
      <c r="I107" s="59"/>
      <c r="J107" s="60"/>
    </row>
    <row r="108" spans="8:10" ht="14.25" customHeight="1" x14ac:dyDescent="0.2">
      <c r="I108" s="59"/>
      <c r="J108" s="60"/>
    </row>
    <row r="109" spans="8:10" x14ac:dyDescent="0.2">
      <c r="I109" s="59"/>
      <c r="J109" s="60"/>
    </row>
    <row r="110" spans="8:10" x14ac:dyDescent="0.2">
      <c r="I110" s="59"/>
      <c r="J110" s="60"/>
    </row>
    <row r="111" spans="8:10" x14ac:dyDescent="0.2">
      <c r="I111" s="59"/>
      <c r="J111" s="60"/>
    </row>
    <row r="112" spans="8:10" x14ac:dyDescent="0.2">
      <c r="I112" s="59"/>
      <c r="J112" s="60"/>
    </row>
    <row r="113" spans="9:10" x14ac:dyDescent="0.2">
      <c r="I113" s="59"/>
      <c r="J113" s="60"/>
    </row>
    <row r="114" spans="9:10" x14ac:dyDescent="0.2">
      <c r="I114" s="59"/>
      <c r="J114" s="60"/>
    </row>
    <row r="115" spans="9:10" x14ac:dyDescent="0.2">
      <c r="J115" s="60"/>
    </row>
    <row r="116" spans="9:10" x14ac:dyDescent="0.2">
      <c r="J116" s="60"/>
    </row>
    <row r="117" spans="9:10" x14ac:dyDescent="0.2">
      <c r="J117" s="60"/>
    </row>
    <row r="118" spans="9:10" x14ac:dyDescent="0.2">
      <c r="J118" s="60"/>
    </row>
    <row r="119" spans="9:10" x14ac:dyDescent="0.2">
      <c r="J119" s="60"/>
    </row>
    <row r="120" spans="9:10" x14ac:dyDescent="0.2">
      <c r="J120" s="60"/>
    </row>
    <row r="121" spans="9:10" x14ac:dyDescent="0.2">
      <c r="J121" s="60"/>
    </row>
    <row r="122" spans="9:10" x14ac:dyDescent="0.2">
      <c r="J122" s="60"/>
    </row>
    <row r="123" spans="9:10" x14ac:dyDescent="0.2">
      <c r="J123" s="60"/>
    </row>
    <row r="124" spans="9:10" x14ac:dyDescent="0.2">
      <c r="J124" s="60"/>
    </row>
    <row r="125" spans="9:10" x14ac:dyDescent="0.2">
      <c r="J125" s="60"/>
    </row>
    <row r="126" spans="9:10" x14ac:dyDescent="0.2">
      <c r="J126" s="60"/>
    </row>
    <row r="127" spans="9:10" x14ac:dyDescent="0.2">
      <c r="J127" s="60"/>
    </row>
    <row r="137" spans="9:11" x14ac:dyDescent="0.2">
      <c r="K137" s="60"/>
    </row>
    <row r="138" spans="9:11" x14ac:dyDescent="0.2">
      <c r="I138" s="60"/>
      <c r="K138" s="60"/>
    </row>
    <row r="139" spans="9:11" x14ac:dyDescent="0.2">
      <c r="I139" s="60"/>
      <c r="K139" s="60"/>
    </row>
    <row r="140" spans="9:11" x14ac:dyDescent="0.2">
      <c r="I140" s="60"/>
      <c r="K140" s="60"/>
    </row>
    <row r="141" spans="9:11" x14ac:dyDescent="0.2">
      <c r="I141" s="60"/>
      <c r="K141" s="60"/>
    </row>
    <row r="142" spans="9:11" x14ac:dyDescent="0.2">
      <c r="I142" s="60"/>
      <c r="K142" s="60"/>
    </row>
    <row r="143" spans="9:11" x14ac:dyDescent="0.2">
      <c r="I143" s="60"/>
      <c r="K143" s="60"/>
    </row>
    <row r="144" spans="9:11" x14ac:dyDescent="0.2">
      <c r="I144" s="60"/>
      <c r="K144" s="60"/>
    </row>
    <row r="145" spans="9:11" ht="19.5" customHeight="1" x14ac:dyDescent="0.2">
      <c r="I145" s="60"/>
      <c r="K145" s="60"/>
    </row>
    <row r="146" spans="9:11" x14ac:dyDescent="0.2">
      <c r="I146" s="60"/>
      <c r="K146" s="60"/>
    </row>
    <row r="147" spans="9:11" x14ac:dyDescent="0.2">
      <c r="I147" s="60"/>
      <c r="K147" s="60"/>
    </row>
    <row r="148" spans="9:11" ht="30.6" customHeight="1" x14ac:dyDescent="0.2">
      <c r="I148" s="60"/>
      <c r="K148" s="60"/>
    </row>
    <row r="149" spans="9:11" x14ac:dyDescent="0.2">
      <c r="I149" s="60"/>
      <c r="K149" s="60"/>
    </row>
    <row r="150" spans="9:11" x14ac:dyDescent="0.2">
      <c r="I150" s="60"/>
      <c r="K150" s="60"/>
    </row>
    <row r="151" spans="9:11" x14ac:dyDescent="0.2">
      <c r="I151" s="60"/>
      <c r="K151" s="60"/>
    </row>
    <row r="152" spans="9:11" x14ac:dyDescent="0.2">
      <c r="I152" s="60"/>
      <c r="K152" s="60"/>
    </row>
    <row r="153" spans="9:11" x14ac:dyDescent="0.2">
      <c r="I153" s="60"/>
      <c r="K153" s="60"/>
    </row>
    <row r="154" spans="9:11" x14ac:dyDescent="0.2">
      <c r="I154" s="60"/>
      <c r="K154" s="60"/>
    </row>
    <row r="155" spans="9:11" x14ac:dyDescent="0.2">
      <c r="I155" s="60"/>
      <c r="K155" s="60"/>
    </row>
    <row r="156" spans="9:11" x14ac:dyDescent="0.2">
      <c r="I156" s="60"/>
      <c r="K156" s="60"/>
    </row>
    <row r="157" spans="9:11" x14ac:dyDescent="0.2">
      <c r="I157" s="60"/>
      <c r="K157" s="60"/>
    </row>
    <row r="158" spans="9:11" x14ac:dyDescent="0.2">
      <c r="K158" s="60"/>
    </row>
    <row r="159" spans="9:11" x14ac:dyDescent="0.2">
      <c r="K159" s="60"/>
    </row>
    <row r="160" spans="9:11" x14ac:dyDescent="0.2">
      <c r="K160" s="60"/>
    </row>
    <row r="161" spans="9:11" x14ac:dyDescent="0.2">
      <c r="K161" s="60"/>
    </row>
    <row r="162" spans="9:11" x14ac:dyDescent="0.2">
      <c r="K162" s="60"/>
    </row>
    <row r="163" spans="9:11" x14ac:dyDescent="0.2">
      <c r="K163" s="60"/>
    </row>
    <row r="164" spans="9:11" x14ac:dyDescent="0.2">
      <c r="K164" s="60"/>
    </row>
    <row r="165" spans="9:11" x14ac:dyDescent="0.2">
      <c r="K165" s="60"/>
    </row>
    <row r="166" spans="9:11" x14ac:dyDescent="0.2">
      <c r="K166" s="60"/>
    </row>
    <row r="167" spans="9:11" x14ac:dyDescent="0.2">
      <c r="J167" s="60"/>
      <c r="K167" s="60"/>
    </row>
    <row r="168" spans="9:11" x14ac:dyDescent="0.2">
      <c r="J168" s="60"/>
      <c r="K168" s="60"/>
    </row>
    <row r="169" spans="9:11" x14ac:dyDescent="0.2">
      <c r="J169" s="60"/>
      <c r="K169" s="60"/>
    </row>
    <row r="170" spans="9:11" x14ac:dyDescent="0.2">
      <c r="J170" s="60"/>
      <c r="K170" s="60"/>
    </row>
    <row r="171" spans="9:11" x14ac:dyDescent="0.2">
      <c r="J171" s="60"/>
      <c r="K171" s="60"/>
    </row>
    <row r="172" spans="9:11" x14ac:dyDescent="0.2">
      <c r="K172" s="60"/>
    </row>
    <row r="173" spans="9:11" x14ac:dyDescent="0.2">
      <c r="I173" s="4"/>
      <c r="K173" s="60"/>
    </row>
    <row r="174" spans="9:11" x14ac:dyDescent="0.2">
      <c r="K174" s="60"/>
    </row>
    <row r="175" spans="9:11" x14ac:dyDescent="0.2">
      <c r="K175" s="60"/>
    </row>
    <row r="176" spans="9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ht="15" customHeight="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ht="15" customHeight="1" x14ac:dyDescent="0.2">
      <c r="K193" s="60"/>
    </row>
    <row r="194" spans="11:11" ht="15" customHeight="1" x14ac:dyDescent="0.2"/>
    <row r="195" spans="11:11" ht="13.9" customHeight="1" x14ac:dyDescent="0.2"/>
    <row r="196" spans="11:11" ht="13.15" customHeight="1" x14ac:dyDescent="0.2"/>
    <row r="197" spans="11:11" ht="27" customHeight="1" x14ac:dyDescent="0.2"/>
    <row r="198" spans="11:11" ht="14.45" customHeight="1" x14ac:dyDescent="0.2"/>
    <row r="199" spans="11:11" ht="16.149999999999999" customHeight="1" x14ac:dyDescent="0.2"/>
    <row r="200" spans="11:11" ht="13.5" customHeight="1" x14ac:dyDescent="0.2"/>
    <row r="201" spans="11:11" ht="13.9" customHeight="1" x14ac:dyDescent="0.2"/>
    <row r="202" spans="11:11" ht="13.9" customHeight="1" x14ac:dyDescent="0.2"/>
    <row r="203" spans="11:11" ht="15" customHeight="1" x14ac:dyDescent="0.2"/>
    <row r="204" spans="11:11" ht="15.6" customHeight="1" x14ac:dyDescent="0.2"/>
    <row r="207" spans="11:11" ht="14.45" customHeight="1" x14ac:dyDescent="0.2"/>
    <row r="233" spans="11:11" x14ac:dyDescent="0.2">
      <c r="K233" s="60"/>
    </row>
    <row r="234" spans="11:11" x14ac:dyDescent="0.2">
      <c r="K234" s="60"/>
    </row>
    <row r="235" spans="11:11" x14ac:dyDescent="0.2">
      <c r="K235" s="60"/>
    </row>
    <row r="236" spans="11:11" x14ac:dyDescent="0.2">
      <c r="K236" s="60"/>
    </row>
  </sheetData>
  <mergeCells count="10">
    <mergeCell ref="G41:M41"/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zoomScale="112" zoomScaleNormal="112" workbookViewId="0">
      <selection activeCell="G6" sqref="G6"/>
    </sheetView>
  </sheetViews>
  <sheetFormatPr defaultRowHeight="12.75" x14ac:dyDescent="0.2"/>
  <cols>
    <col min="1" max="1" width="6.7109375" customWidth="1"/>
    <col min="2" max="2" width="52.140625" customWidth="1"/>
    <col min="3" max="3" width="10.85546875" customWidth="1"/>
    <col min="4" max="4" width="11" customWidth="1"/>
    <col min="5" max="5" width="10.140625" customWidth="1"/>
    <col min="6" max="6" width="9.85546875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213</v>
      </c>
      <c r="C2" s="6"/>
      <c r="D2" s="6"/>
      <c r="E2" s="6"/>
      <c r="F2" s="6"/>
    </row>
    <row r="3" spans="1:11" ht="15.75" x14ac:dyDescent="0.25">
      <c r="A3" s="6"/>
      <c r="B3" s="6" t="s">
        <v>211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48" t="s">
        <v>58</v>
      </c>
      <c r="B5" s="148"/>
      <c r="C5" s="148"/>
      <c r="D5" s="148"/>
      <c r="E5" s="148"/>
      <c r="F5" s="148"/>
    </row>
    <row r="6" spans="1:11" ht="15.75" x14ac:dyDescent="0.25">
      <c r="A6" s="130"/>
      <c r="B6" s="130" t="s">
        <v>23</v>
      </c>
      <c r="C6" s="130"/>
      <c r="D6" s="130"/>
      <c r="E6" s="130"/>
      <c r="F6" s="130"/>
    </row>
    <row r="7" spans="1:11" ht="14.25" customHeight="1" x14ac:dyDescent="0.25">
      <c r="A7" s="6"/>
      <c r="B7" s="5"/>
      <c r="C7" s="5"/>
      <c r="D7" s="5"/>
      <c r="E7" s="5"/>
      <c r="F7" s="6"/>
    </row>
    <row r="8" spans="1:11" ht="12.75" customHeight="1" x14ac:dyDescent="0.25">
      <c r="A8" s="6"/>
      <c r="B8" s="6"/>
      <c r="C8" s="6"/>
      <c r="D8" s="6"/>
      <c r="E8" s="142" t="s">
        <v>83</v>
      </c>
      <c r="F8" s="142"/>
    </row>
    <row r="9" spans="1:11" ht="15.75" customHeight="1" x14ac:dyDescent="0.25">
      <c r="A9" s="143" t="s">
        <v>5</v>
      </c>
      <c r="B9" s="143" t="s">
        <v>8</v>
      </c>
      <c r="C9" s="143" t="s">
        <v>0</v>
      </c>
      <c r="D9" s="149" t="s">
        <v>1</v>
      </c>
      <c r="E9" s="150"/>
      <c r="F9" s="151"/>
    </row>
    <row r="10" spans="1:11" ht="15.6" customHeight="1" x14ac:dyDescent="0.25">
      <c r="A10" s="144"/>
      <c r="B10" s="144"/>
      <c r="C10" s="144"/>
      <c r="D10" s="146" t="s">
        <v>6</v>
      </c>
      <c r="E10" s="147"/>
      <c r="F10" s="143" t="s">
        <v>4</v>
      </c>
    </row>
    <row r="11" spans="1:11" ht="11.25" customHeight="1" x14ac:dyDescent="0.2">
      <c r="A11" s="144"/>
      <c r="B11" s="144"/>
      <c r="C11" s="144"/>
      <c r="D11" s="143" t="s">
        <v>2</v>
      </c>
      <c r="E11" s="143" t="s">
        <v>7</v>
      </c>
      <c r="F11" s="144"/>
    </row>
    <row r="12" spans="1:11" x14ac:dyDescent="0.2">
      <c r="A12" s="144"/>
      <c r="B12" s="144"/>
      <c r="C12" s="144"/>
      <c r="D12" s="144"/>
      <c r="E12" s="144"/>
      <c r="F12" s="144"/>
      <c r="H12" s="60"/>
      <c r="I12" s="60"/>
      <c r="J12" s="60"/>
      <c r="K12" s="60"/>
    </row>
    <row r="13" spans="1:11" ht="37.15" customHeight="1" x14ac:dyDescent="0.2">
      <c r="A13" s="145"/>
      <c r="B13" s="145"/>
      <c r="C13" s="145"/>
      <c r="D13" s="145"/>
      <c r="E13" s="145"/>
      <c r="F13" s="145"/>
      <c r="H13" s="60"/>
      <c r="I13" s="60"/>
      <c r="J13" s="60"/>
      <c r="K13" s="60"/>
    </row>
    <row r="14" spans="1:11" ht="11.45" customHeight="1" x14ac:dyDescent="0.2">
      <c r="A14" s="73">
        <v>1</v>
      </c>
      <c r="B14" s="73">
        <v>2</v>
      </c>
      <c r="C14" s="73">
        <v>3</v>
      </c>
      <c r="D14" s="73">
        <v>4</v>
      </c>
      <c r="E14" s="73">
        <v>5</v>
      </c>
      <c r="F14" s="73">
        <v>6</v>
      </c>
      <c r="H14" s="58"/>
      <c r="I14" s="59"/>
      <c r="J14" s="60"/>
      <c r="K14" s="60"/>
    </row>
    <row r="15" spans="1:11" ht="15.75" x14ac:dyDescent="0.25">
      <c r="A15" s="111" t="s">
        <v>10</v>
      </c>
      <c r="B15" s="112" t="s">
        <v>9</v>
      </c>
      <c r="C15" s="67">
        <f>D15+F15</f>
        <v>-16700</v>
      </c>
      <c r="D15" s="67">
        <f>D16+D32+D57+D66</f>
        <v>-126309</v>
      </c>
      <c r="E15" s="67">
        <f t="shared" ref="E15:F15" si="0">E16+E32+E57+E66</f>
        <v>184829</v>
      </c>
      <c r="F15" s="67">
        <f t="shared" si="0"/>
        <v>109609</v>
      </c>
      <c r="G15" s="60"/>
      <c r="H15" s="58"/>
      <c r="I15" s="59"/>
      <c r="J15" s="60"/>
      <c r="K15" s="60"/>
    </row>
    <row r="16" spans="1:11" ht="49.5" customHeight="1" x14ac:dyDescent="0.25">
      <c r="A16" s="104" t="s">
        <v>25</v>
      </c>
      <c r="B16" s="134" t="s">
        <v>166</v>
      </c>
      <c r="C16" s="80">
        <f>D16+F16</f>
        <v>320983</v>
      </c>
      <c r="D16" s="80">
        <f>D17+D18+D19+D20+D21+D22+D23+D24+D25+D26+D27+D28+D29+D30+D31</f>
        <v>320983</v>
      </c>
      <c r="E16" s="80">
        <f t="shared" ref="E16:F16" si="1">E17+E18+E19+E20+E21+E22+E23+E24+E25+E26+E27+E28+E29+E30+E31</f>
        <v>245266</v>
      </c>
      <c r="F16" s="80">
        <f t="shared" si="1"/>
        <v>0</v>
      </c>
      <c r="G16" s="60"/>
      <c r="H16" s="58"/>
      <c r="I16" s="59"/>
      <c r="K16" s="60"/>
    </row>
    <row r="17" spans="1:9" ht="15.75" x14ac:dyDescent="0.25">
      <c r="A17" s="124" t="s">
        <v>26</v>
      </c>
      <c r="B17" s="81" t="s">
        <v>39</v>
      </c>
      <c r="C17" s="71">
        <f t="shared" ref="C17:C67" si="2">D17+F17</f>
        <v>19298</v>
      </c>
      <c r="D17" s="71">
        <v>19298</v>
      </c>
      <c r="E17" s="71">
        <v>14655</v>
      </c>
      <c r="F17" s="71"/>
      <c r="G17" s="60"/>
      <c r="H17" s="58"/>
      <c r="I17" s="59"/>
    </row>
    <row r="18" spans="1:9" ht="15.75" x14ac:dyDescent="0.25">
      <c r="A18" s="124" t="s">
        <v>93</v>
      </c>
      <c r="B18" s="81" t="s">
        <v>46</v>
      </c>
      <c r="C18" s="71">
        <f t="shared" si="2"/>
        <v>52523</v>
      </c>
      <c r="D18" s="71">
        <v>52523</v>
      </c>
      <c r="E18" s="71">
        <v>40072</v>
      </c>
      <c r="F18" s="71"/>
      <c r="G18" s="60"/>
      <c r="H18" s="58"/>
      <c r="I18" s="59"/>
    </row>
    <row r="19" spans="1:9" ht="15.75" x14ac:dyDescent="0.25">
      <c r="A19" s="124" t="s">
        <v>94</v>
      </c>
      <c r="B19" s="81" t="s">
        <v>47</v>
      </c>
      <c r="C19" s="71">
        <f t="shared" si="2"/>
        <v>49658</v>
      </c>
      <c r="D19" s="71">
        <v>49658</v>
      </c>
      <c r="E19" s="71">
        <v>38335</v>
      </c>
      <c r="F19" s="71"/>
      <c r="G19" s="60"/>
      <c r="H19" s="58"/>
      <c r="I19" s="59"/>
    </row>
    <row r="20" spans="1:9" ht="15.75" x14ac:dyDescent="0.25">
      <c r="A20" s="124" t="s">
        <v>167</v>
      </c>
      <c r="B20" s="81" t="s">
        <v>43</v>
      </c>
      <c r="C20" s="71">
        <f t="shared" si="2"/>
        <v>36096</v>
      </c>
      <c r="D20" s="71">
        <v>36096</v>
      </c>
      <c r="E20" s="71">
        <v>28076</v>
      </c>
      <c r="F20" s="71"/>
      <c r="G20" s="60"/>
      <c r="H20" s="58"/>
      <c r="I20" s="59"/>
    </row>
    <row r="21" spans="1:9" ht="15.75" x14ac:dyDescent="0.25">
      <c r="A21" s="124" t="s">
        <v>168</v>
      </c>
      <c r="B21" s="81" t="s">
        <v>59</v>
      </c>
      <c r="C21" s="71">
        <f t="shared" si="2"/>
        <v>40100</v>
      </c>
      <c r="D21" s="71">
        <v>40100</v>
      </c>
      <c r="E21" s="71">
        <v>30600</v>
      </c>
      <c r="F21" s="71"/>
      <c r="G21" s="60"/>
      <c r="H21" s="58"/>
      <c r="I21" s="59"/>
    </row>
    <row r="22" spans="1:9" ht="15.75" x14ac:dyDescent="0.25">
      <c r="A22" s="124" t="s">
        <v>169</v>
      </c>
      <c r="B22" s="81" t="s">
        <v>60</v>
      </c>
      <c r="C22" s="71">
        <f t="shared" si="2"/>
        <v>14370</v>
      </c>
      <c r="D22" s="71">
        <v>14370</v>
      </c>
      <c r="E22" s="71">
        <v>10710</v>
      </c>
      <c r="F22" s="71"/>
      <c r="G22" s="60"/>
      <c r="H22" s="58"/>
      <c r="I22" s="59"/>
    </row>
    <row r="23" spans="1:9" ht="15.75" x14ac:dyDescent="0.25">
      <c r="A23" s="124" t="s">
        <v>170</v>
      </c>
      <c r="B23" s="81" t="s">
        <v>92</v>
      </c>
      <c r="C23" s="71">
        <f t="shared" si="2"/>
        <v>7199</v>
      </c>
      <c r="D23" s="71">
        <v>7199</v>
      </c>
      <c r="E23" s="71">
        <v>5471</v>
      </c>
      <c r="F23" s="71"/>
      <c r="G23" s="60"/>
      <c r="H23" s="58"/>
      <c r="I23" s="59"/>
    </row>
    <row r="24" spans="1:9" ht="15.75" x14ac:dyDescent="0.25">
      <c r="A24" s="124" t="s">
        <v>171</v>
      </c>
      <c r="B24" s="81" t="s">
        <v>41</v>
      </c>
      <c r="C24" s="71">
        <f t="shared" si="2"/>
        <v>11255</v>
      </c>
      <c r="D24" s="71">
        <v>11255</v>
      </c>
      <c r="E24" s="71">
        <v>8677</v>
      </c>
      <c r="F24" s="71"/>
      <c r="G24" s="60"/>
      <c r="H24" s="58"/>
      <c r="I24" s="59"/>
    </row>
    <row r="25" spans="1:9" ht="15.75" x14ac:dyDescent="0.25">
      <c r="A25" s="124" t="s">
        <v>172</v>
      </c>
      <c r="B25" s="81" t="s">
        <v>61</v>
      </c>
      <c r="C25" s="71">
        <f t="shared" si="2"/>
        <v>11683</v>
      </c>
      <c r="D25" s="71">
        <v>11683</v>
      </c>
      <c r="E25" s="71">
        <v>8658</v>
      </c>
      <c r="F25" s="71"/>
      <c r="G25" s="60"/>
      <c r="H25" s="58"/>
      <c r="I25" s="59"/>
    </row>
    <row r="26" spans="1:9" ht="15.75" x14ac:dyDescent="0.25">
      <c r="A26" s="124" t="s">
        <v>173</v>
      </c>
      <c r="B26" s="81" t="s">
        <v>62</v>
      </c>
      <c r="C26" s="71">
        <f t="shared" si="2"/>
        <v>5961</v>
      </c>
      <c r="D26" s="71">
        <v>5961</v>
      </c>
      <c r="E26" s="71">
        <v>4390</v>
      </c>
      <c r="F26" s="71"/>
      <c r="G26" s="60"/>
      <c r="H26" s="58"/>
      <c r="I26" s="59"/>
    </row>
    <row r="27" spans="1:9" ht="15.75" x14ac:dyDescent="0.25">
      <c r="A27" s="124" t="s">
        <v>174</v>
      </c>
      <c r="B27" s="81" t="s">
        <v>49</v>
      </c>
      <c r="C27" s="71">
        <f t="shared" si="2"/>
        <v>4792</v>
      </c>
      <c r="D27" s="71">
        <v>4792</v>
      </c>
      <c r="E27" s="96">
        <v>4279</v>
      </c>
      <c r="F27" s="71"/>
      <c r="G27" s="75"/>
      <c r="H27" s="58"/>
      <c r="I27" s="59"/>
    </row>
    <row r="28" spans="1:9" ht="15.75" x14ac:dyDescent="0.25">
      <c r="A28" s="124" t="s">
        <v>175</v>
      </c>
      <c r="B28" s="81" t="s">
        <v>51</v>
      </c>
      <c r="C28" s="71">
        <f t="shared" si="2"/>
        <v>32804</v>
      </c>
      <c r="D28" s="71">
        <v>32804</v>
      </c>
      <c r="E28" s="71">
        <v>24618</v>
      </c>
      <c r="F28" s="71"/>
      <c r="G28" s="75"/>
      <c r="H28" s="58"/>
      <c r="I28" s="59"/>
    </row>
    <row r="29" spans="1:9" ht="15.75" customHeight="1" x14ac:dyDescent="0.25">
      <c r="A29" s="124" t="s">
        <v>176</v>
      </c>
      <c r="B29" s="81" t="s">
        <v>52</v>
      </c>
      <c r="C29" s="71">
        <f t="shared" si="2"/>
        <v>12300</v>
      </c>
      <c r="D29" s="71">
        <v>12300</v>
      </c>
      <c r="E29" s="71">
        <v>9500</v>
      </c>
      <c r="F29" s="71"/>
      <c r="G29" s="75"/>
      <c r="H29" s="58"/>
      <c r="I29" s="59"/>
    </row>
    <row r="30" spans="1:9" ht="15.75" x14ac:dyDescent="0.25">
      <c r="A30" s="124" t="s">
        <v>177</v>
      </c>
      <c r="B30" s="81" t="s">
        <v>63</v>
      </c>
      <c r="C30" s="71">
        <f t="shared" si="2"/>
        <v>15547</v>
      </c>
      <c r="D30" s="71">
        <v>15547</v>
      </c>
      <c r="E30" s="71">
        <v>11900</v>
      </c>
      <c r="F30" s="71"/>
      <c r="G30" s="75"/>
      <c r="H30" s="58"/>
      <c r="I30" s="59"/>
    </row>
    <row r="31" spans="1:9" ht="15.75" x14ac:dyDescent="0.25">
      <c r="A31" s="124" t="s">
        <v>178</v>
      </c>
      <c r="B31" s="81" t="s">
        <v>54</v>
      </c>
      <c r="C31" s="71">
        <f t="shared" si="2"/>
        <v>7397</v>
      </c>
      <c r="D31" s="71">
        <v>7397</v>
      </c>
      <c r="E31" s="71">
        <v>5325</v>
      </c>
      <c r="F31" s="71"/>
      <c r="G31" s="75"/>
      <c r="H31" s="58"/>
      <c r="I31" s="59"/>
    </row>
    <row r="32" spans="1:9" ht="15.75" x14ac:dyDescent="0.25">
      <c r="A32" s="104" t="s">
        <v>19</v>
      </c>
      <c r="B32" s="84" t="s">
        <v>208</v>
      </c>
      <c r="C32" s="80">
        <f t="shared" si="2"/>
        <v>107140</v>
      </c>
      <c r="D32" s="80">
        <f>D33+D34+D35+D36+D37+D38+D39+D40+D41+D42+D43+D44+D45+D46+D47+D48+D49+D50+D51+D52+D53+D54+D55+D56</f>
        <v>34165</v>
      </c>
      <c r="E32" s="80">
        <f t="shared" ref="E32:F32" si="3">E33+E34+E35+E36+E37+E38+E39+E40+E41+E42+E43+E44+E45+E46+E47+E48+E49+E50+E51+E52+E53+E54+E55+E56</f>
        <v>0</v>
      </c>
      <c r="F32" s="80">
        <f t="shared" si="3"/>
        <v>72975</v>
      </c>
      <c r="G32" s="75"/>
      <c r="H32" s="58"/>
      <c r="I32" s="59"/>
    </row>
    <row r="33" spans="1:10" ht="15.75" x14ac:dyDescent="0.25">
      <c r="A33" s="124" t="s">
        <v>24</v>
      </c>
      <c r="B33" s="81" t="s">
        <v>39</v>
      </c>
      <c r="C33" s="71">
        <f t="shared" si="2"/>
        <v>31000</v>
      </c>
      <c r="D33" s="71">
        <v>9935</v>
      </c>
      <c r="E33" s="71"/>
      <c r="F33" s="71">
        <v>21065</v>
      </c>
      <c r="G33" s="75"/>
      <c r="H33" s="58"/>
      <c r="I33" s="59"/>
      <c r="J33" s="60"/>
    </row>
    <row r="34" spans="1:10" ht="15.75" x14ac:dyDescent="0.25">
      <c r="A34" s="124" t="s">
        <v>95</v>
      </c>
      <c r="B34" s="81" t="s">
        <v>46</v>
      </c>
      <c r="C34" s="71">
        <f t="shared" si="2"/>
        <v>5000</v>
      </c>
      <c r="D34" s="71">
        <v>2100</v>
      </c>
      <c r="E34" s="71"/>
      <c r="F34" s="71">
        <v>2900</v>
      </c>
      <c r="G34" s="75"/>
      <c r="H34" s="58"/>
      <c r="I34" s="59"/>
      <c r="J34" s="60"/>
    </row>
    <row r="35" spans="1:10" ht="15.75" x14ac:dyDescent="0.25">
      <c r="A35" s="124" t="s">
        <v>96</v>
      </c>
      <c r="B35" s="81" t="s">
        <v>47</v>
      </c>
      <c r="C35" s="71">
        <f t="shared" si="2"/>
        <v>5000</v>
      </c>
      <c r="D35" s="71">
        <v>1700</v>
      </c>
      <c r="E35" s="71"/>
      <c r="F35" s="71">
        <v>3300</v>
      </c>
      <c r="G35" s="75"/>
      <c r="H35" s="58"/>
      <c r="I35" s="59"/>
      <c r="J35" s="60"/>
    </row>
    <row r="36" spans="1:10" ht="15.75" x14ac:dyDescent="0.25">
      <c r="A36" s="124" t="s">
        <v>179</v>
      </c>
      <c r="B36" s="81" t="s">
        <v>48</v>
      </c>
      <c r="C36" s="71">
        <f t="shared" si="2"/>
        <v>5000</v>
      </c>
      <c r="D36" s="71"/>
      <c r="E36" s="71"/>
      <c r="F36" s="71">
        <v>5000</v>
      </c>
      <c r="G36" s="75"/>
      <c r="H36" s="58"/>
      <c r="I36" s="59"/>
      <c r="J36" s="60"/>
    </row>
    <row r="37" spans="1:10" ht="15.75" x14ac:dyDescent="0.25">
      <c r="A37" s="124" t="s">
        <v>180</v>
      </c>
      <c r="B37" s="81" t="s">
        <v>43</v>
      </c>
      <c r="C37" s="71">
        <f t="shared" si="2"/>
        <v>5000</v>
      </c>
      <c r="D37" s="71">
        <v>840</v>
      </c>
      <c r="E37" s="71"/>
      <c r="F37" s="71">
        <v>4160</v>
      </c>
      <c r="G37" s="75"/>
      <c r="H37" s="58"/>
      <c r="I37" s="59"/>
      <c r="J37" s="60"/>
    </row>
    <row r="38" spans="1:10" ht="15.75" x14ac:dyDescent="0.25">
      <c r="A38" s="124" t="s">
        <v>181</v>
      </c>
      <c r="B38" s="81" t="s">
        <v>40</v>
      </c>
      <c r="C38" s="71">
        <f t="shared" si="2"/>
        <v>4500</v>
      </c>
      <c r="D38" s="71"/>
      <c r="E38" s="71"/>
      <c r="F38" s="71">
        <v>4500</v>
      </c>
      <c r="G38" s="75"/>
      <c r="H38" s="58"/>
      <c r="I38" s="59"/>
      <c r="J38" s="60"/>
    </row>
    <row r="39" spans="1:10" ht="15.75" x14ac:dyDescent="0.25">
      <c r="A39" s="124" t="s">
        <v>182</v>
      </c>
      <c r="B39" s="81" t="s">
        <v>59</v>
      </c>
      <c r="C39" s="71">
        <f t="shared" si="2"/>
        <v>5000</v>
      </c>
      <c r="D39" s="71">
        <v>4200</v>
      </c>
      <c r="E39" s="71"/>
      <c r="F39" s="71">
        <v>800</v>
      </c>
      <c r="G39" s="75"/>
      <c r="H39" s="58"/>
      <c r="I39" s="59"/>
      <c r="J39" s="60"/>
    </row>
    <row r="40" spans="1:10" ht="15" customHeight="1" x14ac:dyDescent="0.25">
      <c r="A40" s="124" t="s">
        <v>183</v>
      </c>
      <c r="B40" s="81" t="s">
        <v>60</v>
      </c>
      <c r="C40" s="71">
        <f t="shared" si="2"/>
        <v>4300</v>
      </c>
      <c r="D40" s="71">
        <v>2000</v>
      </c>
      <c r="E40" s="71"/>
      <c r="F40" s="71">
        <v>2300</v>
      </c>
      <c r="G40" s="75"/>
      <c r="H40" s="58"/>
      <c r="I40" s="59"/>
      <c r="J40" s="60"/>
    </row>
    <row r="41" spans="1:10" ht="15.75" x14ac:dyDescent="0.25">
      <c r="A41" s="124" t="s">
        <v>184</v>
      </c>
      <c r="B41" s="81" t="s">
        <v>92</v>
      </c>
      <c r="C41" s="71">
        <f t="shared" si="2"/>
        <v>3700</v>
      </c>
      <c r="D41" s="71">
        <v>1700</v>
      </c>
      <c r="E41" s="71"/>
      <c r="F41" s="71">
        <v>2000</v>
      </c>
      <c r="G41" s="75"/>
      <c r="H41" s="58"/>
      <c r="I41" s="59"/>
      <c r="J41" s="60"/>
    </row>
    <row r="42" spans="1:10" ht="15.75" x14ac:dyDescent="0.25">
      <c r="A42" s="124" t="s">
        <v>185</v>
      </c>
      <c r="B42" s="81" t="s">
        <v>64</v>
      </c>
      <c r="C42" s="71">
        <f t="shared" si="2"/>
        <v>3500</v>
      </c>
      <c r="D42" s="71">
        <v>130</v>
      </c>
      <c r="E42" s="71"/>
      <c r="F42" s="71">
        <v>3370</v>
      </c>
      <c r="G42" s="75"/>
      <c r="H42" s="58"/>
      <c r="I42" s="59"/>
      <c r="J42" s="60"/>
    </row>
    <row r="43" spans="1:10" ht="15.75" x14ac:dyDescent="0.25">
      <c r="A43" s="124" t="s">
        <v>186</v>
      </c>
      <c r="B43" s="81" t="s">
        <v>41</v>
      </c>
      <c r="C43" s="71">
        <f t="shared" si="2"/>
        <v>4300</v>
      </c>
      <c r="D43" s="71">
        <v>600</v>
      </c>
      <c r="E43" s="71"/>
      <c r="F43" s="71">
        <v>3700</v>
      </c>
      <c r="G43" s="75"/>
      <c r="H43" s="58"/>
      <c r="I43" s="59"/>
      <c r="J43" s="60"/>
    </row>
    <row r="44" spans="1:10" ht="15.75" x14ac:dyDescent="0.25">
      <c r="A44" s="124" t="s">
        <v>187</v>
      </c>
      <c r="B44" s="81" t="s">
        <v>61</v>
      </c>
      <c r="C44" s="71">
        <f t="shared" si="2"/>
        <v>4400</v>
      </c>
      <c r="D44" s="71"/>
      <c r="E44" s="71"/>
      <c r="F44" s="71">
        <v>4400</v>
      </c>
      <c r="G44" s="75"/>
      <c r="H44" s="58"/>
      <c r="I44" s="59"/>
      <c r="J44" s="60"/>
    </row>
    <row r="45" spans="1:10" ht="15.75" x14ac:dyDescent="0.25">
      <c r="A45" s="124" t="s">
        <v>188</v>
      </c>
      <c r="B45" s="81" t="s">
        <v>62</v>
      </c>
      <c r="C45" s="71">
        <f t="shared" si="2"/>
        <v>2500</v>
      </c>
      <c r="D45" s="71"/>
      <c r="E45" s="71"/>
      <c r="F45" s="71">
        <v>2500</v>
      </c>
      <c r="G45" s="75"/>
      <c r="H45" s="58"/>
      <c r="I45" s="59"/>
      <c r="J45" s="60"/>
    </row>
    <row r="46" spans="1:10" ht="15.75" x14ac:dyDescent="0.25">
      <c r="A46" s="124" t="s">
        <v>189</v>
      </c>
      <c r="B46" s="81" t="s">
        <v>49</v>
      </c>
      <c r="C46" s="71">
        <f t="shared" si="2"/>
        <v>2645</v>
      </c>
      <c r="D46" s="71">
        <v>2645</v>
      </c>
      <c r="E46" s="71"/>
      <c r="F46" s="71"/>
      <c r="G46" s="75"/>
      <c r="H46" s="58"/>
      <c r="I46" s="59"/>
      <c r="J46" s="60"/>
    </row>
    <row r="47" spans="1:10" ht="15.75" x14ac:dyDescent="0.25">
      <c r="A47" s="124" t="s">
        <v>190</v>
      </c>
      <c r="B47" s="81" t="s">
        <v>51</v>
      </c>
      <c r="C47" s="71">
        <f t="shared" si="2"/>
        <v>2500</v>
      </c>
      <c r="D47" s="71">
        <v>950</v>
      </c>
      <c r="E47" s="71"/>
      <c r="F47" s="71">
        <v>1550</v>
      </c>
      <c r="G47" s="75"/>
      <c r="H47" s="58"/>
      <c r="I47" s="59"/>
      <c r="J47" s="60"/>
    </row>
    <row r="48" spans="1:10" ht="15.75" x14ac:dyDescent="0.25">
      <c r="A48" s="124" t="s">
        <v>191</v>
      </c>
      <c r="B48" s="81" t="s">
        <v>52</v>
      </c>
      <c r="C48" s="71">
        <f t="shared" si="2"/>
        <v>1495</v>
      </c>
      <c r="D48" s="71">
        <v>1495</v>
      </c>
      <c r="E48" s="71"/>
      <c r="F48" s="71"/>
      <c r="G48" s="75"/>
      <c r="H48" s="58"/>
      <c r="I48" s="59"/>
      <c r="J48" s="60"/>
    </row>
    <row r="49" spans="1:10" ht="15.75" x14ac:dyDescent="0.25">
      <c r="A49" s="124" t="s">
        <v>192</v>
      </c>
      <c r="B49" s="81" t="s">
        <v>63</v>
      </c>
      <c r="C49" s="71">
        <f t="shared" si="2"/>
        <v>2600</v>
      </c>
      <c r="D49" s="71"/>
      <c r="E49" s="71"/>
      <c r="F49" s="71">
        <v>2600</v>
      </c>
      <c r="G49" s="75"/>
      <c r="H49" s="58"/>
      <c r="I49" s="59"/>
      <c r="J49" s="60"/>
    </row>
    <row r="50" spans="1:10" ht="15.75" x14ac:dyDescent="0.25">
      <c r="A50" s="124" t="s">
        <v>193</v>
      </c>
      <c r="B50" s="81" t="s">
        <v>54</v>
      </c>
      <c r="C50" s="71">
        <f t="shared" si="2"/>
        <v>1600</v>
      </c>
      <c r="D50" s="71">
        <v>1600</v>
      </c>
      <c r="E50" s="71"/>
      <c r="F50" s="71"/>
      <c r="G50" s="75"/>
      <c r="H50" s="58"/>
      <c r="I50" s="59"/>
      <c r="J50" s="60"/>
    </row>
    <row r="51" spans="1:10" ht="15.75" x14ac:dyDescent="0.25">
      <c r="A51" s="124" t="s">
        <v>194</v>
      </c>
      <c r="B51" s="81" t="s">
        <v>55</v>
      </c>
      <c r="C51" s="71">
        <f t="shared" si="2"/>
        <v>1600</v>
      </c>
      <c r="D51" s="71">
        <v>370</v>
      </c>
      <c r="E51" s="71"/>
      <c r="F51" s="71">
        <v>1230</v>
      </c>
      <c r="G51" s="75"/>
      <c r="H51" s="58"/>
      <c r="I51" s="59"/>
      <c r="J51" s="60"/>
    </row>
    <row r="52" spans="1:10" ht="16.5" customHeight="1" x14ac:dyDescent="0.25">
      <c r="A52" s="124" t="s">
        <v>195</v>
      </c>
      <c r="B52" s="81" t="s">
        <v>65</v>
      </c>
      <c r="C52" s="71">
        <f t="shared" si="2"/>
        <v>1300</v>
      </c>
      <c r="D52" s="71">
        <v>1300</v>
      </c>
      <c r="E52" s="71"/>
      <c r="F52" s="71"/>
      <c r="G52" s="75"/>
      <c r="H52" s="58"/>
      <c r="I52" s="59"/>
      <c r="J52" s="60"/>
    </row>
    <row r="53" spans="1:10" ht="15.75" x14ac:dyDescent="0.25">
      <c r="A53" s="124" t="s">
        <v>196</v>
      </c>
      <c r="B53" s="81" t="s">
        <v>53</v>
      </c>
      <c r="C53" s="71">
        <f t="shared" si="2"/>
        <v>1500</v>
      </c>
      <c r="D53" s="71"/>
      <c r="E53" s="71"/>
      <c r="F53" s="71">
        <v>1500</v>
      </c>
      <c r="G53" s="75"/>
      <c r="H53" s="58"/>
      <c r="I53" s="59"/>
      <c r="J53" s="60"/>
    </row>
    <row r="54" spans="1:10" ht="15.75" x14ac:dyDescent="0.25">
      <c r="A54" s="124" t="s">
        <v>197</v>
      </c>
      <c r="B54" s="81" t="s">
        <v>50</v>
      </c>
      <c r="C54" s="71">
        <f t="shared" si="2"/>
        <v>2600</v>
      </c>
      <c r="D54" s="71">
        <v>2600</v>
      </c>
      <c r="E54" s="71"/>
      <c r="F54" s="71"/>
      <c r="G54" s="75"/>
      <c r="H54" s="58"/>
      <c r="I54" s="59"/>
      <c r="J54" s="60"/>
    </row>
    <row r="55" spans="1:10" ht="15.75" x14ac:dyDescent="0.25">
      <c r="A55" s="124" t="s">
        <v>198</v>
      </c>
      <c r="B55" s="81" t="s">
        <v>66</v>
      </c>
      <c r="C55" s="71">
        <f t="shared" si="2"/>
        <v>4500</v>
      </c>
      <c r="D55" s="71"/>
      <c r="E55" s="71"/>
      <c r="F55" s="71">
        <v>4500</v>
      </c>
      <c r="G55" s="75"/>
      <c r="H55" s="58"/>
      <c r="I55" s="59"/>
      <c r="J55" s="60"/>
    </row>
    <row r="56" spans="1:10" ht="49.5" customHeight="1" x14ac:dyDescent="0.25">
      <c r="A56" s="124" t="s">
        <v>199</v>
      </c>
      <c r="B56" s="85" t="s">
        <v>67</v>
      </c>
      <c r="C56" s="71">
        <f t="shared" si="2"/>
        <v>1600</v>
      </c>
      <c r="D56" s="71"/>
      <c r="E56" s="71"/>
      <c r="F56" s="71">
        <v>1600</v>
      </c>
      <c r="G56" s="75"/>
      <c r="H56" s="58"/>
      <c r="I56" s="59"/>
      <c r="J56" s="60"/>
    </row>
    <row r="57" spans="1:10" ht="15.75" x14ac:dyDescent="0.25">
      <c r="A57" s="104" t="s">
        <v>32</v>
      </c>
      <c r="B57" s="133" t="s">
        <v>207</v>
      </c>
      <c r="C57" s="80">
        <f t="shared" si="2"/>
        <v>0</v>
      </c>
      <c r="D57" s="80">
        <f>D58+D59+D60+D61+D62+D63+D64+D65</f>
        <v>-36634</v>
      </c>
      <c r="E57" s="80">
        <f t="shared" ref="E57:F57" si="4">E58+E59+E60+E61+E62+E63+E64+E65</f>
        <v>-60437</v>
      </c>
      <c r="F57" s="80">
        <f t="shared" si="4"/>
        <v>36634</v>
      </c>
      <c r="G57" s="75"/>
      <c r="H57" s="58"/>
      <c r="I57" s="59"/>
      <c r="J57" s="60"/>
    </row>
    <row r="58" spans="1:10" ht="15.75" x14ac:dyDescent="0.25">
      <c r="A58" s="124" t="s">
        <v>97</v>
      </c>
      <c r="B58" s="81" t="s">
        <v>54</v>
      </c>
      <c r="C58" s="71">
        <f t="shared" si="2"/>
        <v>0</v>
      </c>
      <c r="D58" s="71">
        <v>-800</v>
      </c>
      <c r="E58" s="96"/>
      <c r="F58" s="71">
        <v>800</v>
      </c>
      <c r="G58" s="75"/>
      <c r="H58" s="58"/>
      <c r="I58" s="59"/>
      <c r="J58" s="60"/>
    </row>
    <row r="59" spans="1:10" ht="15.75" x14ac:dyDescent="0.25">
      <c r="A59" s="124" t="s">
        <v>200</v>
      </c>
      <c r="B59" s="81" t="s">
        <v>40</v>
      </c>
      <c r="C59" s="71">
        <f t="shared" si="2"/>
        <v>0</v>
      </c>
      <c r="D59" s="71">
        <v>-4650</v>
      </c>
      <c r="E59" s="71">
        <v>-5726</v>
      </c>
      <c r="F59" s="71">
        <v>4650</v>
      </c>
      <c r="G59" s="75"/>
      <c r="H59" s="58"/>
      <c r="I59" s="59"/>
      <c r="J59" s="60"/>
    </row>
    <row r="60" spans="1:10" ht="15.75" x14ac:dyDescent="0.25">
      <c r="A60" s="124" t="s">
        <v>201</v>
      </c>
      <c r="B60" s="81" t="s">
        <v>64</v>
      </c>
      <c r="C60" s="71">
        <f t="shared" si="2"/>
        <v>0</v>
      </c>
      <c r="D60" s="71"/>
      <c r="E60" s="71">
        <v>-3200</v>
      </c>
      <c r="F60" s="71"/>
      <c r="G60" s="75"/>
      <c r="H60" s="58"/>
      <c r="I60" s="59"/>
      <c r="J60" s="60"/>
    </row>
    <row r="61" spans="1:10" ht="15.75" x14ac:dyDescent="0.25">
      <c r="A61" s="124" t="s">
        <v>202</v>
      </c>
      <c r="B61" s="81" t="s">
        <v>50</v>
      </c>
      <c r="C61" s="71">
        <f t="shared" si="2"/>
        <v>0</v>
      </c>
      <c r="D61" s="71">
        <v>-1134</v>
      </c>
      <c r="E61" s="71">
        <v>-1485</v>
      </c>
      <c r="F61" s="71">
        <v>1134</v>
      </c>
      <c r="G61" s="75"/>
      <c r="H61" s="58"/>
      <c r="I61" s="59"/>
      <c r="J61" s="60"/>
    </row>
    <row r="62" spans="1:10" ht="15.75" x14ac:dyDescent="0.25">
      <c r="A62" s="124" t="s">
        <v>203</v>
      </c>
      <c r="B62" s="81" t="s">
        <v>55</v>
      </c>
      <c r="C62" s="71">
        <f t="shared" si="2"/>
        <v>0</v>
      </c>
      <c r="D62" s="71"/>
      <c r="E62" s="71">
        <v>-3400</v>
      </c>
      <c r="F62" s="71"/>
      <c r="G62" s="75"/>
      <c r="H62" s="58"/>
      <c r="I62" s="59"/>
      <c r="J62" s="60"/>
    </row>
    <row r="63" spans="1:10" ht="15.75" x14ac:dyDescent="0.25">
      <c r="A63" s="124" t="s">
        <v>204</v>
      </c>
      <c r="B63" s="81" t="s">
        <v>53</v>
      </c>
      <c r="C63" s="71">
        <f t="shared" si="2"/>
        <v>0</v>
      </c>
      <c r="D63" s="71">
        <v>-9600</v>
      </c>
      <c r="E63" s="71">
        <v>-6400</v>
      </c>
      <c r="F63" s="71">
        <v>9600</v>
      </c>
      <c r="G63" s="75"/>
      <c r="H63" s="58"/>
      <c r="I63" s="59"/>
      <c r="J63" s="60"/>
    </row>
    <row r="64" spans="1:10" ht="15.75" x14ac:dyDescent="0.25">
      <c r="A64" s="124" t="s">
        <v>205</v>
      </c>
      <c r="B64" s="81" t="s">
        <v>66</v>
      </c>
      <c r="C64" s="71">
        <f t="shared" si="2"/>
        <v>0</v>
      </c>
      <c r="D64" s="71">
        <v>-9550</v>
      </c>
      <c r="E64" s="71">
        <v>-7226</v>
      </c>
      <c r="F64" s="71">
        <v>9550</v>
      </c>
      <c r="G64" s="75"/>
      <c r="H64" s="58"/>
      <c r="I64" s="59"/>
      <c r="J64" s="60"/>
    </row>
    <row r="65" spans="1:10" ht="47.25" customHeight="1" x14ac:dyDescent="0.25">
      <c r="A65" s="124" t="s">
        <v>206</v>
      </c>
      <c r="B65" s="85" t="s">
        <v>67</v>
      </c>
      <c r="C65" s="71">
        <f t="shared" si="2"/>
        <v>0</v>
      </c>
      <c r="D65" s="71">
        <v>-10900</v>
      </c>
      <c r="E65" s="71">
        <v>-33000</v>
      </c>
      <c r="F65" s="71">
        <v>10900</v>
      </c>
      <c r="G65" s="75"/>
      <c r="H65" s="58"/>
      <c r="I65" s="59"/>
      <c r="J65" s="60"/>
    </row>
    <row r="66" spans="1:10" ht="47.25" x14ac:dyDescent="0.25">
      <c r="A66" s="104" t="s">
        <v>98</v>
      </c>
      <c r="B66" s="84" t="s">
        <v>68</v>
      </c>
      <c r="C66" s="80">
        <f t="shared" si="2"/>
        <v>-444823</v>
      </c>
      <c r="D66" s="80">
        <v>-444823</v>
      </c>
      <c r="E66" s="80"/>
      <c r="F66" s="80"/>
      <c r="G66" s="75"/>
      <c r="H66" s="58"/>
      <c r="I66" s="59"/>
      <c r="J66" s="60"/>
    </row>
    <row r="67" spans="1:10" ht="15.75" x14ac:dyDescent="0.25">
      <c r="A67" s="82"/>
      <c r="B67" s="78" t="s">
        <v>0</v>
      </c>
      <c r="C67" s="67">
        <f t="shared" si="2"/>
        <v>-16700</v>
      </c>
      <c r="D67" s="125">
        <f>D15</f>
        <v>-126309</v>
      </c>
      <c r="E67" s="125">
        <f t="shared" ref="E67:F67" si="5">E15</f>
        <v>184829</v>
      </c>
      <c r="F67" s="125">
        <f t="shared" si="5"/>
        <v>109609</v>
      </c>
      <c r="G67" s="60"/>
      <c r="H67" s="58"/>
      <c r="I67" s="59"/>
      <c r="J67" s="60"/>
    </row>
    <row r="68" spans="1:10" x14ac:dyDescent="0.2">
      <c r="A68" s="1"/>
      <c r="B68" s="108"/>
      <c r="C68" s="108"/>
      <c r="D68" s="108"/>
      <c r="E68" s="108"/>
      <c r="F68" s="1"/>
      <c r="H68" s="60"/>
      <c r="I68" s="59"/>
      <c r="J68" s="60"/>
    </row>
    <row r="69" spans="1:10" x14ac:dyDescent="0.2">
      <c r="A69" s="1"/>
      <c r="B69" s="1"/>
      <c r="C69" s="1"/>
      <c r="D69" s="1"/>
      <c r="E69" s="1"/>
      <c r="F69" s="1"/>
      <c r="H69" s="60"/>
      <c r="I69" s="59"/>
      <c r="J69" s="60"/>
    </row>
    <row r="70" spans="1:10" x14ac:dyDescent="0.2">
      <c r="I70" s="59"/>
    </row>
    <row r="71" spans="1:10" x14ac:dyDescent="0.2">
      <c r="I71" s="59"/>
    </row>
    <row r="72" spans="1:10" x14ac:dyDescent="0.2">
      <c r="I72" s="59"/>
    </row>
    <row r="73" spans="1:10" x14ac:dyDescent="0.2">
      <c r="I73" s="59"/>
    </row>
    <row r="74" spans="1:10" x14ac:dyDescent="0.2">
      <c r="G74" s="4"/>
      <c r="I74" s="59"/>
    </row>
    <row r="75" spans="1:10" x14ac:dyDescent="0.2">
      <c r="I75" s="59"/>
    </row>
    <row r="76" spans="1:10" x14ac:dyDescent="0.2">
      <c r="I76" s="59"/>
    </row>
    <row r="77" spans="1:10" x14ac:dyDescent="0.2">
      <c r="I77" s="59"/>
    </row>
    <row r="87" spans="8:11" x14ac:dyDescent="0.2">
      <c r="K87" s="60"/>
    </row>
    <row r="88" spans="8:11" x14ac:dyDescent="0.2">
      <c r="K88" s="60"/>
    </row>
    <row r="89" spans="8:11" x14ac:dyDescent="0.2">
      <c r="H89" s="4"/>
      <c r="K89" s="60"/>
    </row>
    <row r="90" spans="8:11" x14ac:dyDescent="0.2">
      <c r="H90" s="4"/>
      <c r="K90" s="60"/>
    </row>
    <row r="91" spans="8:11" x14ac:dyDescent="0.2">
      <c r="K91" s="60"/>
    </row>
    <row r="92" spans="8:11" x14ac:dyDescent="0.2">
      <c r="K92" s="60"/>
    </row>
    <row r="93" spans="8:11" x14ac:dyDescent="0.2">
      <c r="K93" s="60"/>
    </row>
    <row r="94" spans="8:11" x14ac:dyDescent="0.2">
      <c r="K94" s="60"/>
    </row>
    <row r="95" spans="8:11" x14ac:dyDescent="0.2">
      <c r="K95" s="60"/>
    </row>
    <row r="96" spans="8:11" x14ac:dyDescent="0.2">
      <c r="K96" s="60"/>
    </row>
    <row r="97" spans="9:11" x14ac:dyDescent="0.2">
      <c r="K97" s="60"/>
    </row>
    <row r="98" spans="9:11" x14ac:dyDescent="0.2">
      <c r="K98" s="60"/>
    </row>
    <row r="99" spans="9:11" ht="15.75" customHeight="1" x14ac:dyDescent="0.2">
      <c r="K99" s="60"/>
    </row>
    <row r="100" spans="9:11" x14ac:dyDescent="0.2">
      <c r="K100" s="60"/>
    </row>
    <row r="101" spans="9:11" x14ac:dyDescent="0.2">
      <c r="I101" s="60"/>
      <c r="K101" s="60"/>
    </row>
    <row r="102" spans="9:11" x14ac:dyDescent="0.2">
      <c r="I102" s="60"/>
      <c r="K102" s="60"/>
    </row>
    <row r="103" spans="9:11" x14ac:dyDescent="0.2">
      <c r="I103" s="60"/>
      <c r="K103" s="60"/>
    </row>
    <row r="104" spans="9:11" x14ac:dyDescent="0.2">
      <c r="I104" s="60"/>
      <c r="K104" s="60"/>
    </row>
    <row r="105" spans="9:11" x14ac:dyDescent="0.2">
      <c r="I105" s="60"/>
      <c r="K105" s="60"/>
    </row>
    <row r="106" spans="9:11" ht="15" customHeight="1" x14ac:dyDescent="0.2">
      <c r="I106" s="60"/>
      <c r="K106" s="60"/>
    </row>
    <row r="107" spans="9:11" ht="15.75" customHeight="1" x14ac:dyDescent="0.2">
      <c r="I107" s="60"/>
      <c r="K107" s="60"/>
    </row>
    <row r="108" spans="9:11" ht="14.25" customHeight="1" x14ac:dyDescent="0.2">
      <c r="I108" s="60"/>
      <c r="K108" s="60"/>
    </row>
    <row r="109" spans="9:11" x14ac:dyDescent="0.2">
      <c r="I109" s="60"/>
      <c r="J109" s="60"/>
      <c r="K109" s="60"/>
    </row>
    <row r="110" spans="9:11" x14ac:dyDescent="0.2">
      <c r="I110" s="60"/>
      <c r="J110" s="60"/>
      <c r="K110" s="60"/>
    </row>
    <row r="111" spans="9:11" x14ac:dyDescent="0.2">
      <c r="I111" s="60"/>
      <c r="J111" s="60"/>
      <c r="K111" s="60"/>
    </row>
    <row r="112" spans="9:11" x14ac:dyDescent="0.2">
      <c r="I112" s="60"/>
      <c r="J112" s="60"/>
      <c r="K112" s="60"/>
    </row>
    <row r="113" spans="9:11" x14ac:dyDescent="0.2">
      <c r="I113" s="60"/>
      <c r="J113" s="60"/>
      <c r="K113" s="60"/>
    </row>
    <row r="114" spans="9:11" x14ac:dyDescent="0.2">
      <c r="I114" s="60"/>
      <c r="K114" s="60"/>
    </row>
    <row r="115" spans="9:11" x14ac:dyDescent="0.2">
      <c r="I115" s="60"/>
      <c r="K115" s="60"/>
    </row>
    <row r="116" spans="9:11" x14ac:dyDescent="0.2">
      <c r="I116" s="60"/>
      <c r="K116" s="60"/>
    </row>
    <row r="117" spans="9:11" x14ac:dyDescent="0.2">
      <c r="I117" s="60"/>
      <c r="K117" s="60"/>
    </row>
    <row r="118" spans="9:11" x14ac:dyDescent="0.2">
      <c r="I118" s="60"/>
      <c r="K118" s="60"/>
    </row>
    <row r="119" spans="9:11" x14ac:dyDescent="0.2">
      <c r="I119" s="60"/>
      <c r="K119" s="60"/>
    </row>
    <row r="120" spans="9:11" x14ac:dyDescent="0.2">
      <c r="I120" s="60"/>
      <c r="K120" s="60"/>
    </row>
    <row r="121" spans="9:11" x14ac:dyDescent="0.2">
      <c r="K121" s="60"/>
    </row>
    <row r="122" spans="9:11" x14ac:dyDescent="0.2">
      <c r="K122" s="60"/>
    </row>
    <row r="123" spans="9:11" x14ac:dyDescent="0.2">
      <c r="K123" s="60"/>
    </row>
    <row r="124" spans="9:11" x14ac:dyDescent="0.2">
      <c r="K124" s="60"/>
    </row>
    <row r="125" spans="9:11" x14ac:dyDescent="0.2">
      <c r="K125" s="60"/>
    </row>
    <row r="126" spans="9:11" x14ac:dyDescent="0.2">
      <c r="K126" s="60"/>
    </row>
    <row r="127" spans="9:11" x14ac:dyDescent="0.2">
      <c r="K127" s="60"/>
    </row>
    <row r="128" spans="9:11" x14ac:dyDescent="0.2">
      <c r="K128" s="60"/>
    </row>
    <row r="129" spans="9:11" x14ac:dyDescent="0.2">
      <c r="K129" s="60"/>
    </row>
    <row r="130" spans="9:11" x14ac:dyDescent="0.2">
      <c r="K130" s="60"/>
    </row>
    <row r="131" spans="9:11" x14ac:dyDescent="0.2">
      <c r="K131" s="60"/>
    </row>
    <row r="132" spans="9:11" x14ac:dyDescent="0.2">
      <c r="K132" s="60"/>
    </row>
    <row r="133" spans="9:11" x14ac:dyDescent="0.2">
      <c r="K133" s="60"/>
    </row>
    <row r="134" spans="9:11" x14ac:dyDescent="0.2">
      <c r="K134" s="60"/>
    </row>
    <row r="135" spans="9:11" x14ac:dyDescent="0.2">
      <c r="K135" s="60"/>
    </row>
    <row r="136" spans="9:11" x14ac:dyDescent="0.2">
      <c r="I136" s="4"/>
      <c r="K136" s="60"/>
    </row>
    <row r="137" spans="9:11" x14ac:dyDescent="0.2">
      <c r="K137" s="60"/>
    </row>
    <row r="138" spans="9:11" x14ac:dyDescent="0.2">
      <c r="K138" s="60"/>
    </row>
    <row r="139" spans="9:11" x14ac:dyDescent="0.2">
      <c r="K139" s="60"/>
    </row>
    <row r="140" spans="9:11" x14ac:dyDescent="0.2">
      <c r="K140" s="60"/>
    </row>
    <row r="141" spans="9:11" x14ac:dyDescent="0.2">
      <c r="K141" s="60"/>
    </row>
    <row r="142" spans="9:11" x14ac:dyDescent="0.2">
      <c r="K142" s="60"/>
    </row>
    <row r="143" spans="9:11" x14ac:dyDescent="0.2">
      <c r="K143" s="60"/>
    </row>
    <row r="145" ht="19.5" customHeight="1" x14ac:dyDescent="0.2"/>
    <row r="148" ht="30.6" customHeight="1" x14ac:dyDescent="0.2"/>
    <row r="180" spans="11:11" ht="15" customHeight="1" x14ac:dyDescent="0.2"/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/>
    <row r="193" ht="15" customHeight="1" x14ac:dyDescent="0.2"/>
    <row r="194" ht="15" customHeight="1" x14ac:dyDescent="0.2"/>
    <row r="195" ht="13.9" customHeight="1" x14ac:dyDescent="0.2"/>
    <row r="196" ht="13.15" customHeight="1" x14ac:dyDescent="0.2"/>
    <row r="197" ht="27" customHeight="1" x14ac:dyDescent="0.2"/>
    <row r="198" ht="14.45" customHeight="1" x14ac:dyDescent="0.2"/>
    <row r="199" ht="16.149999999999999" customHeight="1" x14ac:dyDescent="0.2"/>
    <row r="200" ht="13.5" customHeight="1" x14ac:dyDescent="0.2"/>
    <row r="201" ht="13.9" customHeight="1" x14ac:dyDescent="0.2"/>
    <row r="202" ht="13.9" customHeight="1" x14ac:dyDescent="0.2"/>
    <row r="203" ht="15" customHeight="1" x14ac:dyDescent="0.2"/>
    <row r="204" ht="15.6" customHeight="1" x14ac:dyDescent="0.2"/>
    <row r="207" ht="14.45" customHeight="1" x14ac:dyDescent="0.2"/>
  </sheetData>
  <mergeCells count="10">
    <mergeCell ref="A5:F5"/>
    <mergeCell ref="E8:F8"/>
    <mergeCell ref="A9:A13"/>
    <mergeCell ref="B9:B13"/>
    <mergeCell ref="C9:C13"/>
    <mergeCell ref="D9:F9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zoomScale="112" zoomScaleNormal="112" workbookViewId="0">
      <selection activeCell="H4" sqref="H4"/>
    </sheetView>
  </sheetViews>
  <sheetFormatPr defaultRowHeight="12.75" x14ac:dyDescent="0.2"/>
  <cols>
    <col min="1" max="1" width="5.7109375" customWidth="1"/>
    <col min="2" max="2" width="56.140625" customWidth="1"/>
    <col min="3" max="4" width="10" customWidth="1"/>
    <col min="5" max="5" width="9.7109375" customWidth="1"/>
    <col min="6" max="6" width="8.5703125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213</v>
      </c>
      <c r="C2" s="6"/>
      <c r="D2" s="6"/>
      <c r="E2" s="6"/>
      <c r="F2" s="6"/>
    </row>
    <row r="3" spans="1:11" ht="15.75" x14ac:dyDescent="0.25">
      <c r="A3" s="6"/>
      <c r="B3" s="6" t="s">
        <v>162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48" t="s">
        <v>22</v>
      </c>
      <c r="B5" s="148"/>
      <c r="C5" s="148"/>
      <c r="D5" s="148"/>
      <c r="E5" s="148"/>
      <c r="F5" s="148"/>
    </row>
    <row r="6" spans="1:11" ht="15.75" x14ac:dyDescent="0.25">
      <c r="A6" s="89"/>
      <c r="B6" s="89" t="s">
        <v>71</v>
      </c>
      <c r="C6" s="89"/>
      <c r="D6" s="89"/>
      <c r="E6" s="89"/>
      <c r="F6" s="89"/>
    </row>
    <row r="7" spans="1:11" ht="14.25" customHeight="1" x14ac:dyDescent="0.25">
      <c r="A7" s="6"/>
      <c r="B7" s="148" t="s">
        <v>72</v>
      </c>
      <c r="C7" s="148"/>
      <c r="D7" s="148"/>
      <c r="E7" s="5"/>
      <c r="F7" s="6"/>
    </row>
    <row r="8" spans="1:11" ht="12.75" customHeight="1" x14ac:dyDescent="0.25">
      <c r="A8" s="6"/>
      <c r="B8" s="109"/>
      <c r="C8" s="109"/>
      <c r="D8" s="109"/>
      <c r="E8" s="5"/>
      <c r="F8" s="6"/>
    </row>
    <row r="9" spans="1:11" ht="15" customHeight="1" x14ac:dyDescent="0.25">
      <c r="A9" s="6"/>
      <c r="B9" s="6"/>
      <c r="C9" s="6"/>
      <c r="D9" s="6"/>
      <c r="E9" s="142" t="s">
        <v>83</v>
      </c>
      <c r="F9" s="142"/>
    </row>
    <row r="10" spans="1:11" ht="15.6" customHeight="1" x14ac:dyDescent="0.25">
      <c r="A10" s="143" t="s">
        <v>5</v>
      </c>
      <c r="B10" s="143" t="s">
        <v>8</v>
      </c>
      <c r="C10" s="143" t="s">
        <v>0</v>
      </c>
      <c r="D10" s="68"/>
      <c r="E10" s="69" t="s">
        <v>1</v>
      </c>
      <c r="F10" s="70"/>
    </row>
    <row r="11" spans="1:11" ht="14.25" customHeight="1" x14ac:dyDescent="0.25">
      <c r="A11" s="144"/>
      <c r="B11" s="144"/>
      <c r="C11" s="144"/>
      <c r="D11" s="146" t="s">
        <v>6</v>
      </c>
      <c r="E11" s="147"/>
      <c r="F11" s="143" t="s">
        <v>4</v>
      </c>
    </row>
    <row r="12" spans="1:11" x14ac:dyDescent="0.2">
      <c r="A12" s="144"/>
      <c r="B12" s="144"/>
      <c r="C12" s="144"/>
      <c r="D12" s="143" t="s">
        <v>2</v>
      </c>
      <c r="E12" s="143" t="s">
        <v>7</v>
      </c>
      <c r="F12" s="144"/>
      <c r="I12" s="60"/>
      <c r="J12" s="60"/>
      <c r="K12" s="60"/>
    </row>
    <row r="13" spans="1:11" ht="37.15" customHeight="1" x14ac:dyDescent="0.2">
      <c r="A13" s="144"/>
      <c r="B13" s="144"/>
      <c r="C13" s="144"/>
      <c r="D13" s="144"/>
      <c r="E13" s="144"/>
      <c r="F13" s="144"/>
      <c r="H13" s="60"/>
      <c r="I13" s="60"/>
      <c r="J13" s="60"/>
      <c r="K13" s="60"/>
    </row>
    <row r="14" spans="1:11" ht="11.45" customHeight="1" x14ac:dyDescent="0.2">
      <c r="A14" s="145"/>
      <c r="B14" s="145"/>
      <c r="C14" s="145"/>
      <c r="D14" s="145"/>
      <c r="E14" s="145"/>
      <c r="F14" s="145"/>
      <c r="H14" s="60"/>
      <c r="I14" s="59"/>
      <c r="J14" s="60"/>
      <c r="K14" s="60"/>
    </row>
    <row r="15" spans="1:11" x14ac:dyDescent="0.2">
      <c r="A15" s="73">
        <v>1</v>
      </c>
      <c r="B15" s="73">
        <v>2</v>
      </c>
      <c r="C15" s="73">
        <v>3</v>
      </c>
      <c r="D15" s="73">
        <v>4</v>
      </c>
      <c r="E15" s="73">
        <v>5</v>
      </c>
      <c r="F15" s="73">
        <v>6</v>
      </c>
      <c r="H15" s="58"/>
      <c r="I15" s="59"/>
      <c r="J15" s="60"/>
      <c r="K15" s="60"/>
    </row>
    <row r="16" spans="1:11" ht="17.25" customHeight="1" x14ac:dyDescent="0.2">
      <c r="A16" s="111" t="s">
        <v>10</v>
      </c>
      <c r="B16" s="8" t="s">
        <v>13</v>
      </c>
      <c r="C16" s="67">
        <f>D16+F16</f>
        <v>-11980</v>
      </c>
      <c r="D16" s="67">
        <f>D17+D20+D22+D24</f>
        <v>-11980</v>
      </c>
      <c r="E16" s="67">
        <f>E17+E20+E22+E24</f>
        <v>-9889</v>
      </c>
      <c r="F16" s="67">
        <f t="shared" ref="F16" si="0">F17+F20+F22+F24</f>
        <v>0</v>
      </c>
      <c r="G16" s="60"/>
      <c r="H16" s="58"/>
      <c r="I16" s="59"/>
      <c r="K16" s="60"/>
    </row>
    <row r="17" spans="1:9" ht="15.75" x14ac:dyDescent="0.2">
      <c r="A17" s="104" t="s">
        <v>25</v>
      </c>
      <c r="B17" s="102" t="s">
        <v>44</v>
      </c>
      <c r="C17" s="80">
        <f t="shared" ref="C17:C23" si="1">D17+F17</f>
        <v>0</v>
      </c>
      <c r="D17" s="80">
        <f>D18+D19</f>
        <v>0</v>
      </c>
      <c r="E17" s="80">
        <f t="shared" ref="E17:F17" si="2">E18+E19</f>
        <v>-2867</v>
      </c>
      <c r="F17" s="80">
        <f t="shared" si="2"/>
        <v>0</v>
      </c>
      <c r="G17" s="60"/>
      <c r="H17" s="58"/>
      <c r="I17" s="59"/>
    </row>
    <row r="18" spans="1:9" ht="15.75" customHeight="1" x14ac:dyDescent="0.2">
      <c r="A18" s="124" t="s">
        <v>26</v>
      </c>
      <c r="B18" s="110" t="s">
        <v>73</v>
      </c>
      <c r="C18" s="71">
        <f t="shared" si="1"/>
        <v>0</v>
      </c>
      <c r="D18" s="71"/>
      <c r="E18" s="71">
        <v>-1152</v>
      </c>
      <c r="F18" s="71"/>
      <c r="G18" s="60"/>
      <c r="H18" s="58"/>
      <c r="I18" s="59"/>
    </row>
    <row r="19" spans="1:9" ht="16.5" customHeight="1" x14ac:dyDescent="0.2">
      <c r="A19" s="124" t="s">
        <v>93</v>
      </c>
      <c r="B19" s="110" t="s">
        <v>74</v>
      </c>
      <c r="C19" s="71">
        <f t="shared" si="1"/>
        <v>0</v>
      </c>
      <c r="D19" s="71"/>
      <c r="E19" s="71">
        <v>-1715</v>
      </c>
      <c r="F19" s="71"/>
      <c r="G19" s="60"/>
      <c r="H19" s="58"/>
      <c r="I19" s="59"/>
    </row>
    <row r="20" spans="1:9" ht="15.75" x14ac:dyDescent="0.2">
      <c r="A20" s="104" t="s">
        <v>19</v>
      </c>
      <c r="B20" s="102" t="s">
        <v>35</v>
      </c>
      <c r="C20" s="80">
        <f t="shared" si="1"/>
        <v>-480</v>
      </c>
      <c r="D20" s="80">
        <f>D21</f>
        <v>-480</v>
      </c>
      <c r="E20" s="80">
        <f t="shared" ref="E20:F20" si="3">E21</f>
        <v>-480</v>
      </c>
      <c r="F20" s="80">
        <f t="shared" si="3"/>
        <v>0</v>
      </c>
      <c r="G20" s="60"/>
      <c r="H20" s="58"/>
      <c r="I20" s="59"/>
    </row>
    <row r="21" spans="1:9" ht="15.75" x14ac:dyDescent="0.2">
      <c r="A21" s="124" t="s">
        <v>24</v>
      </c>
      <c r="B21" s="110" t="s">
        <v>75</v>
      </c>
      <c r="C21" s="71">
        <f t="shared" si="1"/>
        <v>-480</v>
      </c>
      <c r="D21" s="71">
        <v>-480</v>
      </c>
      <c r="E21" s="71">
        <v>-480</v>
      </c>
      <c r="F21" s="71"/>
      <c r="G21" s="60"/>
      <c r="H21" s="58"/>
      <c r="I21" s="59"/>
    </row>
    <row r="22" spans="1:9" ht="15.75" x14ac:dyDescent="0.2">
      <c r="A22" s="104" t="s">
        <v>32</v>
      </c>
      <c r="B22" s="102" t="s">
        <v>45</v>
      </c>
      <c r="C22" s="80">
        <f t="shared" si="1"/>
        <v>0</v>
      </c>
      <c r="D22" s="80">
        <f>D23</f>
        <v>0</v>
      </c>
      <c r="E22" s="80">
        <f t="shared" ref="E22:F22" si="4">E23</f>
        <v>-5722</v>
      </c>
      <c r="F22" s="80">
        <f t="shared" si="4"/>
        <v>0</v>
      </c>
      <c r="G22" s="60"/>
      <c r="H22" s="58"/>
      <c r="I22" s="59"/>
    </row>
    <row r="23" spans="1:9" ht="15.75" customHeight="1" x14ac:dyDescent="0.2">
      <c r="A23" s="124" t="s">
        <v>97</v>
      </c>
      <c r="B23" s="110" t="s">
        <v>76</v>
      </c>
      <c r="C23" s="71">
        <f t="shared" si="1"/>
        <v>0</v>
      </c>
      <c r="D23" s="71"/>
      <c r="E23" s="71">
        <v>-5722</v>
      </c>
      <c r="F23" s="71"/>
      <c r="G23" s="60"/>
      <c r="H23" s="58"/>
      <c r="I23" s="59"/>
    </row>
    <row r="24" spans="1:9" ht="15.75" x14ac:dyDescent="0.25">
      <c r="A24" s="104" t="s">
        <v>98</v>
      </c>
      <c r="B24" s="95" t="s">
        <v>31</v>
      </c>
      <c r="C24" s="80">
        <f t="shared" ref="C24:C26" si="5">D24+F24</f>
        <v>-11500</v>
      </c>
      <c r="D24" s="80">
        <f>D25+D26</f>
        <v>-11500</v>
      </c>
      <c r="E24" s="80">
        <f>E25+E26</f>
        <v>-820</v>
      </c>
      <c r="F24" s="80">
        <f t="shared" ref="F24" si="6">F25+F26</f>
        <v>0</v>
      </c>
      <c r="G24" s="60"/>
      <c r="H24" s="58"/>
      <c r="I24" s="59"/>
    </row>
    <row r="25" spans="1:9" ht="15.75" x14ac:dyDescent="0.25">
      <c r="A25" s="124" t="s">
        <v>99</v>
      </c>
      <c r="B25" s="64" t="s">
        <v>156</v>
      </c>
      <c r="C25" s="71">
        <f t="shared" si="5"/>
        <v>18700</v>
      </c>
      <c r="D25" s="71">
        <v>18700</v>
      </c>
      <c r="E25" s="71">
        <v>180</v>
      </c>
      <c r="F25" s="71"/>
      <c r="G25" s="60"/>
      <c r="H25" s="58"/>
      <c r="I25" s="59"/>
    </row>
    <row r="26" spans="1:9" ht="15.75" x14ac:dyDescent="0.25">
      <c r="A26" s="124" t="s">
        <v>146</v>
      </c>
      <c r="B26" s="64" t="s">
        <v>157</v>
      </c>
      <c r="C26" s="71">
        <f t="shared" si="5"/>
        <v>-30200</v>
      </c>
      <c r="D26" s="71">
        <v>-30200</v>
      </c>
      <c r="E26" s="71">
        <v>-1000</v>
      </c>
      <c r="F26" s="71"/>
      <c r="G26" s="75"/>
      <c r="H26" s="58"/>
      <c r="I26" s="59"/>
    </row>
    <row r="27" spans="1:9" ht="15.75" x14ac:dyDescent="0.25">
      <c r="A27" s="111" t="s">
        <v>14</v>
      </c>
      <c r="B27" s="90" t="s">
        <v>34</v>
      </c>
      <c r="C27" s="67">
        <f t="shared" ref="C27:C30" si="7">D27+F27</f>
        <v>480</v>
      </c>
      <c r="D27" s="67">
        <f>D28</f>
        <v>480</v>
      </c>
      <c r="E27" s="67">
        <f t="shared" ref="E27:F27" si="8">E28</f>
        <v>0</v>
      </c>
      <c r="F27" s="67">
        <f t="shared" si="8"/>
        <v>0</v>
      </c>
      <c r="G27" s="75"/>
      <c r="H27" s="58"/>
      <c r="I27" s="59"/>
    </row>
    <row r="28" spans="1:9" ht="15.75" x14ac:dyDescent="0.2">
      <c r="A28" s="104" t="s">
        <v>102</v>
      </c>
      <c r="B28" s="102" t="s">
        <v>35</v>
      </c>
      <c r="C28" s="80">
        <f t="shared" si="7"/>
        <v>480</v>
      </c>
      <c r="D28" s="80">
        <f>D29</f>
        <v>480</v>
      </c>
      <c r="E28" s="80">
        <f t="shared" ref="E28:F28" si="9">E29</f>
        <v>0</v>
      </c>
      <c r="F28" s="80">
        <f t="shared" si="9"/>
        <v>0</v>
      </c>
      <c r="G28" s="75"/>
      <c r="H28" s="58"/>
      <c r="I28" s="59"/>
    </row>
    <row r="29" spans="1:9" ht="15.75" customHeight="1" x14ac:dyDescent="0.2">
      <c r="A29" s="124" t="s">
        <v>103</v>
      </c>
      <c r="B29" s="110" t="s">
        <v>75</v>
      </c>
      <c r="C29" s="71">
        <f t="shared" si="7"/>
        <v>480</v>
      </c>
      <c r="D29" s="71">
        <v>480</v>
      </c>
      <c r="E29" s="96"/>
      <c r="F29" s="71"/>
      <c r="G29" s="75"/>
      <c r="H29" s="58"/>
      <c r="I29" s="59"/>
    </row>
    <row r="30" spans="1:9" ht="15.75" x14ac:dyDescent="0.25">
      <c r="A30" s="82"/>
      <c r="B30" s="78" t="s">
        <v>0</v>
      </c>
      <c r="C30" s="67">
        <f t="shared" si="7"/>
        <v>-11500</v>
      </c>
      <c r="D30" s="79">
        <f>D16+D27</f>
        <v>-11500</v>
      </c>
      <c r="E30" s="79">
        <f>E16+E27</f>
        <v>-9889</v>
      </c>
      <c r="F30" s="79">
        <f t="shared" ref="F30" si="10">F16+F27</f>
        <v>0</v>
      </c>
      <c r="G30" s="60"/>
      <c r="H30" s="58"/>
      <c r="I30" s="59"/>
    </row>
    <row r="31" spans="1:9" x14ac:dyDescent="0.2">
      <c r="A31" s="1"/>
      <c r="B31" s="108"/>
      <c r="C31" s="108"/>
      <c r="D31" s="108"/>
      <c r="E31" s="108"/>
      <c r="F31" s="1"/>
      <c r="H31" s="58"/>
      <c r="I31" s="59"/>
    </row>
    <row r="32" spans="1:9" x14ac:dyDescent="0.2">
      <c r="A32" s="1"/>
      <c r="B32" s="1"/>
      <c r="C32" s="1"/>
      <c r="D32" s="1"/>
      <c r="E32" s="1"/>
      <c r="F32" s="1"/>
      <c r="H32" s="58"/>
      <c r="I32" s="59"/>
    </row>
    <row r="33" spans="7:10" x14ac:dyDescent="0.2">
      <c r="H33" s="60"/>
      <c r="I33" s="59"/>
    </row>
    <row r="34" spans="7:10" x14ac:dyDescent="0.2">
      <c r="H34" s="60"/>
      <c r="I34" s="59"/>
    </row>
    <row r="35" spans="7:10" x14ac:dyDescent="0.2">
      <c r="I35" s="59"/>
    </row>
    <row r="36" spans="7:10" x14ac:dyDescent="0.2">
      <c r="I36" s="59"/>
    </row>
    <row r="37" spans="7:10" x14ac:dyDescent="0.2">
      <c r="G37" s="4"/>
      <c r="I37" s="59"/>
    </row>
    <row r="38" spans="7:10" x14ac:dyDescent="0.2">
      <c r="I38" s="59"/>
    </row>
    <row r="39" spans="7:10" x14ac:dyDescent="0.2">
      <c r="I39" s="59"/>
    </row>
    <row r="40" spans="7:10" ht="32.25" customHeight="1" x14ac:dyDescent="0.2">
      <c r="I40" s="59"/>
      <c r="J40" s="60"/>
    </row>
    <row r="41" spans="7:10" x14ac:dyDescent="0.2">
      <c r="I41" s="59"/>
      <c r="J41" s="60"/>
    </row>
    <row r="42" spans="7:10" x14ac:dyDescent="0.2">
      <c r="I42" s="59"/>
      <c r="J42" s="60"/>
    </row>
    <row r="43" spans="7:10" x14ac:dyDescent="0.2">
      <c r="J43" s="60"/>
    </row>
    <row r="44" spans="7:10" x14ac:dyDescent="0.2">
      <c r="J44" s="60"/>
    </row>
    <row r="45" spans="7:10" x14ac:dyDescent="0.2">
      <c r="J45" s="60"/>
    </row>
    <row r="46" spans="7:10" x14ac:dyDescent="0.2">
      <c r="J46" s="60"/>
    </row>
    <row r="47" spans="7:10" x14ac:dyDescent="0.2">
      <c r="J47" s="60"/>
    </row>
    <row r="48" spans="7:10" x14ac:dyDescent="0.2">
      <c r="J48" s="60"/>
    </row>
    <row r="49" spans="8:10" x14ac:dyDescent="0.2">
      <c r="J49" s="60"/>
    </row>
    <row r="50" spans="8:10" x14ac:dyDescent="0.2">
      <c r="J50" s="60"/>
    </row>
    <row r="51" spans="8:10" x14ac:dyDescent="0.2">
      <c r="J51" s="60"/>
    </row>
    <row r="52" spans="8:10" ht="16.5" customHeight="1" x14ac:dyDescent="0.2">
      <c r="J52" s="60"/>
    </row>
    <row r="53" spans="8:10" x14ac:dyDescent="0.2">
      <c r="J53" s="60"/>
    </row>
    <row r="54" spans="8:10" x14ac:dyDescent="0.2">
      <c r="H54" s="4"/>
      <c r="J54" s="60"/>
    </row>
    <row r="55" spans="8:10" x14ac:dyDescent="0.2">
      <c r="H55" s="4"/>
      <c r="J55" s="60"/>
    </row>
    <row r="56" spans="8:10" x14ac:dyDescent="0.2">
      <c r="J56" s="60"/>
    </row>
    <row r="57" spans="8:10" x14ac:dyDescent="0.2">
      <c r="J57" s="60"/>
    </row>
    <row r="58" spans="8:10" x14ac:dyDescent="0.2">
      <c r="J58" s="60"/>
    </row>
    <row r="59" spans="8:10" x14ac:dyDescent="0.2">
      <c r="J59" s="60"/>
    </row>
    <row r="60" spans="8:10" x14ac:dyDescent="0.2">
      <c r="J60" s="60"/>
    </row>
    <row r="61" spans="8:10" x14ac:dyDescent="0.2">
      <c r="J61" s="60"/>
    </row>
    <row r="62" spans="8:10" x14ac:dyDescent="0.2">
      <c r="J62" s="60"/>
    </row>
    <row r="63" spans="8:10" x14ac:dyDescent="0.2">
      <c r="J63" s="60"/>
    </row>
    <row r="66" spans="9:9" x14ac:dyDescent="0.2">
      <c r="I66" s="60"/>
    </row>
    <row r="67" spans="9:9" x14ac:dyDescent="0.2">
      <c r="I67" s="60"/>
    </row>
    <row r="68" spans="9:9" x14ac:dyDescent="0.2">
      <c r="I68" s="60"/>
    </row>
    <row r="69" spans="9:9" x14ac:dyDescent="0.2">
      <c r="I69" s="60"/>
    </row>
    <row r="70" spans="9:9" x14ac:dyDescent="0.2">
      <c r="I70" s="60"/>
    </row>
    <row r="71" spans="9:9" x14ac:dyDescent="0.2">
      <c r="I71" s="60"/>
    </row>
    <row r="72" spans="9:9" x14ac:dyDescent="0.2">
      <c r="I72" s="60"/>
    </row>
    <row r="73" spans="9:9" x14ac:dyDescent="0.2">
      <c r="I73" s="60"/>
    </row>
    <row r="74" spans="9:9" x14ac:dyDescent="0.2">
      <c r="I74" s="60"/>
    </row>
    <row r="75" spans="9:9" x14ac:dyDescent="0.2">
      <c r="I75" s="60"/>
    </row>
    <row r="76" spans="9:9" x14ac:dyDescent="0.2">
      <c r="I76" s="60"/>
    </row>
    <row r="77" spans="9:9" x14ac:dyDescent="0.2">
      <c r="I77" s="60"/>
    </row>
    <row r="78" spans="9:9" x14ac:dyDescent="0.2">
      <c r="I78" s="60"/>
    </row>
    <row r="79" spans="9:9" x14ac:dyDescent="0.2">
      <c r="I79" s="60"/>
    </row>
    <row r="80" spans="9:9" x14ac:dyDescent="0.2">
      <c r="I80" s="60"/>
    </row>
    <row r="81" spans="9:11" x14ac:dyDescent="0.2">
      <c r="I81" s="60"/>
    </row>
    <row r="82" spans="9:11" x14ac:dyDescent="0.2">
      <c r="I82" s="60"/>
    </row>
    <row r="83" spans="9:11" x14ac:dyDescent="0.2">
      <c r="I83" s="60"/>
    </row>
    <row r="84" spans="9:11" x14ac:dyDescent="0.2">
      <c r="I84" s="60"/>
    </row>
    <row r="85" spans="9:11" x14ac:dyDescent="0.2">
      <c r="I85" s="60"/>
    </row>
    <row r="87" spans="9:11" x14ac:dyDescent="0.2">
      <c r="K87" s="60"/>
    </row>
    <row r="88" spans="9:11" x14ac:dyDescent="0.2">
      <c r="K88" s="60"/>
    </row>
    <row r="89" spans="9:11" x14ac:dyDescent="0.2">
      <c r="K89" s="60"/>
    </row>
    <row r="90" spans="9:11" x14ac:dyDescent="0.2">
      <c r="K90" s="60"/>
    </row>
    <row r="91" spans="9:11" x14ac:dyDescent="0.2">
      <c r="K91" s="60"/>
    </row>
    <row r="92" spans="9:11" x14ac:dyDescent="0.2">
      <c r="K92" s="60"/>
    </row>
    <row r="93" spans="9:11" x14ac:dyDescent="0.2">
      <c r="K93" s="60"/>
    </row>
    <row r="94" spans="9:11" x14ac:dyDescent="0.2">
      <c r="K94" s="60"/>
    </row>
    <row r="95" spans="9:11" x14ac:dyDescent="0.2">
      <c r="K95" s="60"/>
    </row>
    <row r="96" spans="9:11" x14ac:dyDescent="0.2">
      <c r="K96" s="60"/>
    </row>
    <row r="97" spans="9:11" x14ac:dyDescent="0.2">
      <c r="K97" s="60"/>
    </row>
    <row r="98" spans="9:11" x14ac:dyDescent="0.2">
      <c r="K98" s="60"/>
    </row>
    <row r="99" spans="9:11" ht="15.75" customHeight="1" x14ac:dyDescent="0.2">
      <c r="K99" s="60"/>
    </row>
    <row r="100" spans="9:11" x14ac:dyDescent="0.2">
      <c r="K100" s="60"/>
    </row>
    <row r="101" spans="9:11" x14ac:dyDescent="0.2">
      <c r="I101" s="4"/>
      <c r="K101" s="60"/>
    </row>
    <row r="102" spans="9:11" x14ac:dyDescent="0.2">
      <c r="K102" s="60"/>
    </row>
    <row r="103" spans="9:11" x14ac:dyDescent="0.2">
      <c r="J103" s="60"/>
      <c r="K103" s="60"/>
    </row>
    <row r="104" spans="9:11" x14ac:dyDescent="0.2">
      <c r="J104" s="60"/>
      <c r="K104" s="60"/>
    </row>
    <row r="105" spans="9:11" x14ac:dyDescent="0.2">
      <c r="J105" s="60"/>
      <c r="K105" s="60"/>
    </row>
    <row r="106" spans="9:11" ht="15" customHeight="1" x14ac:dyDescent="0.2">
      <c r="J106" s="60"/>
      <c r="K106" s="60"/>
    </row>
    <row r="107" spans="9:11" ht="15.75" customHeight="1" x14ac:dyDescent="0.2">
      <c r="J107" s="60"/>
      <c r="K107" s="60"/>
    </row>
    <row r="108" spans="9:11" ht="14.25" customHeight="1" x14ac:dyDescent="0.2">
      <c r="K108" s="60"/>
    </row>
    <row r="109" spans="9:11" x14ac:dyDescent="0.2">
      <c r="K109" s="60"/>
    </row>
    <row r="110" spans="9:11" x14ac:dyDescent="0.2">
      <c r="K110" s="60"/>
    </row>
    <row r="111" spans="9:11" x14ac:dyDescent="0.2">
      <c r="K111" s="60"/>
    </row>
    <row r="112" spans="9:11" x14ac:dyDescent="0.2">
      <c r="K112" s="60"/>
    </row>
    <row r="113" spans="11:11" x14ac:dyDescent="0.2">
      <c r="K113" s="60"/>
    </row>
    <row r="114" spans="11:11" x14ac:dyDescent="0.2">
      <c r="K114" s="60"/>
    </row>
    <row r="115" spans="11:11" x14ac:dyDescent="0.2">
      <c r="K115" s="60"/>
    </row>
    <row r="116" spans="11:11" x14ac:dyDescent="0.2">
      <c r="K116" s="60"/>
    </row>
    <row r="117" spans="11:11" x14ac:dyDescent="0.2">
      <c r="K117" s="60"/>
    </row>
    <row r="118" spans="11:11" x14ac:dyDescent="0.2">
      <c r="K118" s="60"/>
    </row>
    <row r="119" spans="11:11" x14ac:dyDescent="0.2">
      <c r="K119" s="60"/>
    </row>
    <row r="120" spans="11:11" x14ac:dyDescent="0.2">
      <c r="K120" s="60"/>
    </row>
    <row r="121" spans="11:11" x14ac:dyDescent="0.2">
      <c r="K121" s="60"/>
    </row>
    <row r="122" spans="11:11" x14ac:dyDescent="0.2">
      <c r="K122" s="60"/>
    </row>
    <row r="123" spans="11:11" x14ac:dyDescent="0.2">
      <c r="K123" s="60"/>
    </row>
    <row r="124" spans="11:11" x14ac:dyDescent="0.2">
      <c r="K124" s="60"/>
    </row>
    <row r="125" spans="11:11" x14ac:dyDescent="0.2">
      <c r="K125" s="60"/>
    </row>
    <row r="126" spans="11:11" x14ac:dyDescent="0.2">
      <c r="K126" s="60"/>
    </row>
    <row r="127" spans="11:11" x14ac:dyDescent="0.2">
      <c r="K127" s="60"/>
    </row>
    <row r="128" spans="11:11" x14ac:dyDescent="0.2">
      <c r="K128" s="60"/>
    </row>
    <row r="129" spans="11:11" x14ac:dyDescent="0.2">
      <c r="K129" s="60"/>
    </row>
    <row r="130" spans="11:11" x14ac:dyDescent="0.2">
      <c r="K130" s="60"/>
    </row>
    <row r="131" spans="11:11" x14ac:dyDescent="0.2">
      <c r="K131" s="60"/>
    </row>
    <row r="132" spans="11:11" x14ac:dyDescent="0.2">
      <c r="K132" s="60"/>
    </row>
    <row r="133" spans="11:11" x14ac:dyDescent="0.2">
      <c r="K133" s="60"/>
    </row>
    <row r="134" spans="11:11" x14ac:dyDescent="0.2">
      <c r="K134" s="60"/>
    </row>
    <row r="135" spans="11:11" x14ac:dyDescent="0.2">
      <c r="K135" s="60"/>
    </row>
    <row r="136" spans="11:11" x14ac:dyDescent="0.2">
      <c r="K136" s="60"/>
    </row>
    <row r="137" spans="11:11" x14ac:dyDescent="0.2">
      <c r="K137" s="60"/>
    </row>
    <row r="138" spans="11:11" x14ac:dyDescent="0.2">
      <c r="K138" s="60"/>
    </row>
    <row r="139" spans="11:11" x14ac:dyDescent="0.2">
      <c r="K139" s="60"/>
    </row>
    <row r="140" spans="11:11" x14ac:dyDescent="0.2">
      <c r="K140" s="60"/>
    </row>
    <row r="141" spans="11:11" x14ac:dyDescent="0.2">
      <c r="K141" s="60"/>
    </row>
    <row r="142" spans="11:11" x14ac:dyDescent="0.2">
      <c r="K142" s="60"/>
    </row>
    <row r="143" spans="11:11" x14ac:dyDescent="0.2">
      <c r="K143" s="60"/>
    </row>
    <row r="145" ht="19.5" customHeight="1" x14ac:dyDescent="0.2"/>
    <row r="148" ht="30.6" customHeight="1" x14ac:dyDescent="0.2"/>
    <row r="180" spans="11:11" ht="15" customHeight="1" x14ac:dyDescent="0.2"/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/>
    <row r="193" ht="15" customHeight="1" x14ac:dyDescent="0.2"/>
    <row r="194" ht="15" customHeight="1" x14ac:dyDescent="0.2"/>
    <row r="195" ht="13.9" customHeight="1" x14ac:dyDescent="0.2"/>
    <row r="196" ht="13.15" customHeight="1" x14ac:dyDescent="0.2"/>
    <row r="197" ht="27" customHeight="1" x14ac:dyDescent="0.2"/>
    <row r="198" ht="14.45" customHeight="1" x14ac:dyDescent="0.2"/>
    <row r="199" ht="16.149999999999999" customHeight="1" x14ac:dyDescent="0.2"/>
    <row r="200" ht="13.5" customHeight="1" x14ac:dyDescent="0.2"/>
    <row r="201" ht="13.9" customHeight="1" x14ac:dyDescent="0.2"/>
    <row r="202" ht="13.9" customHeight="1" x14ac:dyDescent="0.2"/>
    <row r="203" ht="15" customHeight="1" x14ac:dyDescent="0.2"/>
    <row r="204" ht="15.6" customHeight="1" x14ac:dyDescent="0.2"/>
    <row r="207" ht="14.45" customHeight="1" x14ac:dyDescent="0.2"/>
  </sheetData>
  <mergeCells count="10">
    <mergeCell ref="A5:F5"/>
    <mergeCell ref="A10:A14"/>
    <mergeCell ref="B10:B14"/>
    <mergeCell ref="C10:C14"/>
    <mergeCell ref="D11:E11"/>
    <mergeCell ref="F11:F14"/>
    <mergeCell ref="D12:D14"/>
    <mergeCell ref="E12:E14"/>
    <mergeCell ref="E9:F9"/>
    <mergeCell ref="B7:D7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 </vt:lpstr>
      <vt:lpstr>4 priedas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2016-11-21T09:52:58Z</cp:lastPrinted>
  <dcterms:created xsi:type="dcterms:W3CDTF">2006-11-21T07:32:28Z</dcterms:created>
  <dcterms:modified xsi:type="dcterms:W3CDTF">2016-11-25T08:46:53Z</dcterms:modified>
</cp:coreProperties>
</file>