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570" windowHeight="9330" activeTab="2"/>
  </bookViews>
  <sheets>
    <sheet name="1 priedas" sheetId="39" r:id="rId1"/>
    <sheet name="3 priedas" sheetId="30" r:id="rId2"/>
    <sheet name="2 priedas " sheetId="38" r:id="rId3"/>
  </sheets>
  <calcPr calcId="162913"/>
</workbook>
</file>

<file path=xl/calcChain.xml><?xml version="1.0" encoding="utf-8"?>
<calcChain xmlns="http://schemas.openxmlformats.org/spreadsheetml/2006/main">
  <c r="E19" i="38" l="1"/>
  <c r="F19" i="38"/>
  <c r="C30" i="38"/>
  <c r="E31" i="38" l="1"/>
  <c r="F31" i="38"/>
  <c r="D31" i="38"/>
  <c r="C32" i="38"/>
  <c r="C31" i="38" l="1"/>
  <c r="E118" i="38"/>
  <c r="F118" i="38"/>
  <c r="D118" i="38"/>
  <c r="C119" i="38"/>
  <c r="C118" i="38" l="1"/>
  <c r="E28" i="38"/>
  <c r="F28" i="38"/>
  <c r="D28" i="38"/>
  <c r="D125" i="38" s="1"/>
  <c r="C29" i="38"/>
  <c r="D38" i="38"/>
  <c r="E125" i="38" l="1"/>
  <c r="E18" i="38"/>
  <c r="F125" i="38"/>
  <c r="F18" i="38"/>
  <c r="C28" i="38"/>
  <c r="E35" i="38"/>
  <c r="F35" i="38"/>
  <c r="D35" i="38"/>
  <c r="C36" i="38"/>
  <c r="C35" i="38" l="1"/>
  <c r="C125" i="38"/>
  <c r="E33" i="38"/>
  <c r="F33" i="38"/>
  <c r="D33" i="38"/>
  <c r="C34" i="38"/>
  <c r="E45" i="38"/>
  <c r="F45" i="38"/>
  <c r="D45" i="38"/>
  <c r="C46" i="38"/>
  <c r="E42" i="38"/>
  <c r="F42" i="38"/>
  <c r="D42" i="38"/>
  <c r="C33" i="38" l="1"/>
  <c r="C45" i="38"/>
  <c r="E116" i="38"/>
  <c r="F116" i="38"/>
  <c r="D116" i="38"/>
  <c r="C117" i="38"/>
  <c r="F47" i="38"/>
  <c r="F44" i="38" s="1"/>
  <c r="E47" i="38"/>
  <c r="E44" i="38" s="1"/>
  <c r="D47" i="38"/>
  <c r="D44" i="38" s="1"/>
  <c r="C48" i="38"/>
  <c r="C44" i="38" l="1"/>
  <c r="C47" i="38"/>
  <c r="C116" i="38"/>
  <c r="C17" i="39"/>
  <c r="E16" i="30" l="1"/>
  <c r="F16" i="30"/>
  <c r="D16" i="30"/>
  <c r="C13" i="30"/>
  <c r="C14" i="30"/>
  <c r="C15" i="30"/>
  <c r="C12" i="30"/>
  <c r="C21" i="39"/>
  <c r="C16" i="30" l="1"/>
  <c r="E38" i="38"/>
  <c r="F38" i="38"/>
  <c r="D37" i="38"/>
  <c r="C40" i="38"/>
  <c r="E99" i="38" l="1"/>
  <c r="F99" i="38"/>
  <c r="D99" i="38"/>
  <c r="D19" i="38" l="1"/>
  <c r="D18" i="38" s="1"/>
  <c r="E102" i="38"/>
  <c r="F102" i="38"/>
  <c r="D102" i="38"/>
  <c r="E106" i="38"/>
  <c r="F106" i="38"/>
  <c r="D106" i="38"/>
  <c r="C107" i="38"/>
  <c r="C108" i="38"/>
  <c r="C100" i="38"/>
  <c r="F98" i="38" l="1"/>
  <c r="E98" i="38"/>
  <c r="D98" i="38"/>
  <c r="E111" i="38"/>
  <c r="F111" i="38"/>
  <c r="D111" i="38"/>
  <c r="E130" i="38"/>
  <c r="F130" i="38"/>
  <c r="D130" i="38"/>
  <c r="E113" i="38"/>
  <c r="E110" i="38" s="1"/>
  <c r="F113" i="38"/>
  <c r="D113" i="38"/>
  <c r="D110" i="38" l="1"/>
  <c r="F110" i="38"/>
  <c r="C111" i="38"/>
  <c r="C112" i="38"/>
  <c r="C130" i="38"/>
  <c r="C115" i="38"/>
  <c r="E128" i="38" l="1"/>
  <c r="F128" i="38"/>
  <c r="D128" i="38"/>
  <c r="E127" i="38"/>
  <c r="F127" i="38"/>
  <c r="D127" i="38"/>
  <c r="E37" i="38"/>
  <c r="F37" i="38"/>
  <c r="C114" i="38"/>
  <c r="C110" i="38" l="1"/>
  <c r="C113" i="38"/>
  <c r="E121" i="38"/>
  <c r="F121" i="38"/>
  <c r="D121" i="38"/>
  <c r="E41" i="38"/>
  <c r="F41" i="38"/>
  <c r="D41" i="38"/>
  <c r="C43" i="38"/>
  <c r="E16" i="38"/>
  <c r="E15" i="38" s="1"/>
  <c r="F16" i="38"/>
  <c r="F15" i="38" s="1"/>
  <c r="D16" i="38"/>
  <c r="D15" i="38" s="1"/>
  <c r="E50" i="38"/>
  <c r="D50" i="38"/>
  <c r="C64" i="38"/>
  <c r="E120" i="38" l="1"/>
  <c r="D120" i="38"/>
  <c r="F120" i="38"/>
  <c r="C41" i="38"/>
  <c r="C42" i="38"/>
  <c r="E57" i="38"/>
  <c r="E129" i="38" s="1"/>
  <c r="D57" i="38"/>
  <c r="D129" i="38" s="1"/>
  <c r="C82" i="38"/>
  <c r="C83" i="38"/>
  <c r="C77" i="38"/>
  <c r="C76" i="38"/>
  <c r="C71" i="38"/>
  <c r="C70" i="38"/>
  <c r="C69" i="38"/>
  <c r="C68" i="38"/>
  <c r="C97" i="38" l="1"/>
  <c r="E84" i="38"/>
  <c r="E126" i="38" s="1"/>
  <c r="F84" i="38"/>
  <c r="F126" i="38" s="1"/>
  <c r="D84" i="38"/>
  <c r="D126" i="38" s="1"/>
  <c r="C95" i="38"/>
  <c r="C85" i="38"/>
  <c r="C86" i="38"/>
  <c r="C87" i="38"/>
  <c r="C88" i="38"/>
  <c r="C89" i="38"/>
  <c r="C90" i="38"/>
  <c r="C91" i="38"/>
  <c r="C92" i="38"/>
  <c r="C93" i="38"/>
  <c r="C94" i="38"/>
  <c r="D56" i="38" l="1"/>
  <c r="E56" i="38"/>
  <c r="C96" i="38" l="1"/>
  <c r="C98" i="38"/>
  <c r="C99" i="38"/>
  <c r="C101" i="38"/>
  <c r="C102" i="38"/>
  <c r="C103" i="38"/>
  <c r="C104" i="38"/>
  <c r="C105" i="38"/>
  <c r="C106" i="38"/>
  <c r="C109" i="38"/>
  <c r="C37" i="38"/>
  <c r="C38" i="38"/>
  <c r="C39" i="38"/>
  <c r="C121" i="38"/>
  <c r="C51" i="38"/>
  <c r="C52" i="38"/>
  <c r="C53" i="38"/>
  <c r="C54" i="38"/>
  <c r="C55" i="38"/>
  <c r="C120" i="38"/>
  <c r="C122" i="38"/>
  <c r="C22" i="38"/>
  <c r="C23" i="38"/>
  <c r="C20" i="38"/>
  <c r="C21" i="38"/>
  <c r="C24" i="38"/>
  <c r="C25" i="38"/>
  <c r="C81" i="38" l="1"/>
  <c r="C80" i="38"/>
  <c r="C79" i="38"/>
  <c r="C78" i="38"/>
  <c r="C75" i="38"/>
  <c r="C74" i="38"/>
  <c r="C73" i="38"/>
  <c r="C72" i="38"/>
  <c r="C67" i="38"/>
  <c r="C66" i="38"/>
  <c r="C65" i="38"/>
  <c r="C63" i="38"/>
  <c r="C62" i="38"/>
  <c r="C61" i="38"/>
  <c r="C60" i="38"/>
  <c r="C59" i="38"/>
  <c r="C58" i="38"/>
  <c r="F57" i="38"/>
  <c r="C50" i="38"/>
  <c r="F49" i="38"/>
  <c r="E49" i="38"/>
  <c r="E123" i="38" s="1"/>
  <c r="D49" i="38"/>
  <c r="D123" i="38" s="1"/>
  <c r="C27" i="38"/>
  <c r="C26" i="38"/>
  <c r="C19" i="38"/>
  <c r="C17" i="38"/>
  <c r="C16" i="38"/>
  <c r="F56" i="38" l="1"/>
  <c r="F123" i="38" s="1"/>
  <c r="F129" i="38"/>
  <c r="C129" i="38" s="1"/>
  <c r="C57" i="38"/>
  <c r="C128" i="38"/>
  <c r="C127" i="38"/>
  <c r="C49" i="38"/>
  <c r="C18" i="38"/>
  <c r="C84" i="38"/>
  <c r="C126" i="38" l="1"/>
  <c r="C56" i="38"/>
  <c r="C123" i="38" l="1"/>
  <c r="C15" i="38"/>
</calcChain>
</file>

<file path=xl/sharedStrings.xml><?xml version="1.0" encoding="utf-8"?>
<sst xmlns="http://schemas.openxmlformats.org/spreadsheetml/2006/main" count="286" uniqueCount="227">
  <si>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</si>
  <si>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</si>
  <si>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</si>
  <si>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</si>
  <si>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</si>
  <si>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</si>
  <si>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</si>
  <si>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</si>
  <si>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</si>
  <si>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</si>
  <si>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</si>
  <si>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 xml:space="preserve">                                                                       1 priedas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</si>
  <si>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</si>
  <si>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</si>
  <si>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</si>
  <si>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</si>
  <si>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</si>
  <si>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</si>
  <si>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</si>
  <si>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3</t>
  </si>
  <si>
    <t>1.2</t>
  </si>
  <si>
    <t>Iš viso:</t>
  </si>
  <si>
    <t xml:space="preserve">            2016 metų Kretingos rajono savivaldybės biudžeto pajamų</t>
  </si>
  <si>
    <t xml:space="preserve">2016 metų Kretingos rajono savivaldybės biudžeto asignavimų </t>
  </si>
  <si>
    <t xml:space="preserve">                                                 patikslinimas  (padidinimas, - sumažinimas)</t>
  </si>
  <si>
    <t>1.2.1</t>
  </si>
  <si>
    <t>1.1</t>
  </si>
  <si>
    <t>1.1.1</t>
  </si>
  <si>
    <t>Seniūnijų programa (Nr. 02)</t>
  </si>
  <si>
    <t>Jurgio Pabrėžos universitetinė gimnazija</t>
  </si>
  <si>
    <t>Vydmantų gimnazija</t>
  </si>
  <si>
    <t>Kūlupėnų Motiejaus Valančiaus pagrindinė mokykla</t>
  </si>
  <si>
    <t>(Eurais)</t>
  </si>
  <si>
    <t>Kretingos m. seniūnija</t>
  </si>
  <si>
    <t>Salantų gimnazija</t>
  </si>
  <si>
    <t>Darbėnų gimnazija</t>
  </si>
  <si>
    <t>Kretingos mokykla-darželis "Žibutė"</t>
  </si>
  <si>
    <t>Kretingos lopšelis-darželis "Pasaka"</t>
  </si>
  <si>
    <t>Kretingos lopšelis-darželis "Ąžuoliukas"</t>
  </si>
  <si>
    <t>Kretingos lopšelis-darželis "Žilvitis"</t>
  </si>
  <si>
    <t>Vydmantų lopšelis-darželis "Pasagėlė"</t>
  </si>
  <si>
    <t>Kretingos lopšelis-darželis "Eglutė"</t>
  </si>
  <si>
    <t>Suaugusiųjų ir jaunimo mokymo centras</t>
  </si>
  <si>
    <t>Kretingos meno mokykla</t>
  </si>
  <si>
    <t xml:space="preserve">Speciali tikslinė dotacija mokinio krepšeliui finansuoti </t>
  </si>
  <si>
    <t>Kultūros programa (Nr. 07)</t>
  </si>
  <si>
    <t>Marijono Daujoto pagrindinė mokykla</t>
  </si>
  <si>
    <t>Simono Daukanto pagrindinė mokykla</t>
  </si>
  <si>
    <t>Kretingos rajono pedagoginė psichologinė tarnyba</t>
  </si>
  <si>
    <t>Bendroji programa (Nr. 01)</t>
  </si>
  <si>
    <t>Speciali tikslinė dotacija mokinio krepšeliui</t>
  </si>
  <si>
    <t>Speciali tikslinė dotacija Marijos Tiškevičiūtės mokyklai ( skirta mokiniams, turintiems specialiųjų ugdymo poreikių )</t>
  </si>
  <si>
    <t>Valstybės biudžeto lėšos minimaliai mėnesinei algai padidinti</t>
  </si>
  <si>
    <t>Speciali tikslinė dotacija mokinio krepšeliui finansuoti (MMA padidinti) , iš jų:</t>
  </si>
  <si>
    <t>Valstybės biudžeto lėšos MMA padidinti, iš jų:</t>
  </si>
  <si>
    <t>M.Valančiaus viešoji biblioteka</t>
  </si>
  <si>
    <t>Kretingos rajono kultūros centras</t>
  </si>
  <si>
    <t>Salantų kultūros centras</t>
  </si>
  <si>
    <t>Kretingos muziejus</t>
  </si>
  <si>
    <t>M.Valančiaus gimtinės muziejus</t>
  </si>
  <si>
    <t>Socialinės paramos programa (Nr. 09)</t>
  </si>
  <si>
    <t>Kretingos socialinių paslaugų centras</t>
  </si>
  <si>
    <t>Kretingos rajono priešgaisrinė gelbėjimo tarnyba</t>
  </si>
  <si>
    <t>4</t>
  </si>
  <si>
    <t>5</t>
  </si>
  <si>
    <t>Lėšų perskirstymas dėl įstaigų reorganizavimo, iš jų:</t>
  </si>
  <si>
    <t>Kretingos rajono švietimo centras</t>
  </si>
  <si>
    <t>Speciali tikslinė dotacija valstybinėms (perduotoms savivaldybėms) funkcijoms atlikti (priešgaisrinės saugos funkcijai vykdyti)</t>
  </si>
  <si>
    <t>Speciali tikslinė dotacija valstybinėms (perduotoms savivaldybėms) funkcijoms vykdyti (priešgaisrinės saugos funkcijai vykdyti dėl MMA padidinimo)</t>
  </si>
  <si>
    <t>Kartenos mokykla-daugiafunkcis centras</t>
  </si>
  <si>
    <t>Baublių mokykla-daugiafunkcis centras</t>
  </si>
  <si>
    <t>Kurmaičių pradinė mokykla</t>
  </si>
  <si>
    <t>Rūdaičių mokykla</t>
  </si>
  <si>
    <t xml:space="preserve">Kretingos Marijos Tiškevičiūtės mokykla </t>
  </si>
  <si>
    <t>Kretingos lopšelis-darželis "Voveraitė"</t>
  </si>
  <si>
    <t>Salantų lopšelis-darželis "Rasa"</t>
  </si>
  <si>
    <t>Salantų meno mokykla</t>
  </si>
  <si>
    <t>Kretingos sporto mokykla</t>
  </si>
  <si>
    <t>Kretingos rajono visuomenės sveikatos biuras</t>
  </si>
  <si>
    <t>Sveikatos apsaugos programa (Nr. 06)</t>
  </si>
  <si>
    <t>Valstybės biudžeto lėšos MMA padidinti</t>
  </si>
  <si>
    <t>Speciali tikslinė dotacija mokinio krepšeliui finansuoti</t>
  </si>
  <si>
    <t>5.1</t>
  </si>
  <si>
    <t>5.1.1</t>
  </si>
  <si>
    <t>5.1.2</t>
  </si>
  <si>
    <t>5.1.3</t>
  </si>
  <si>
    <t>5.1.4</t>
  </si>
  <si>
    <t>5.1.5</t>
  </si>
  <si>
    <t>5.2</t>
  </si>
  <si>
    <t>5.3</t>
  </si>
  <si>
    <t>6</t>
  </si>
  <si>
    <t>Speciali tikslinė dotacija Marijos Tiškevičiūtės mokyklai (mokiniams, turintiems specialiųjų ugdymo poreikių )</t>
  </si>
  <si>
    <t>Spec. dotacija valstybinėms funkcijoms atlikti</t>
  </si>
  <si>
    <t>Speciali tikslinė dotacija Marijos Tiškevičiūtės mokyklai (mokiniams, turintiems specialiųjų ugdymo poreikių)(MMA padidinti)</t>
  </si>
  <si>
    <t>Įstaigos pajamos, skirtos veiklos išlaidoms</t>
  </si>
  <si>
    <t>VšĮ Pranciškonų gimnazija (asignavimų valdytojas - Savivaldybės administracijos direktorius)</t>
  </si>
  <si>
    <t>6.1</t>
  </si>
  <si>
    <t>6.1.1</t>
  </si>
  <si>
    <t>Darbėnų seniūnija</t>
  </si>
  <si>
    <t>Imbarės seniūnija</t>
  </si>
  <si>
    <t>Kartenos seniūnija</t>
  </si>
  <si>
    <t>Kretingos seniūnija</t>
  </si>
  <si>
    <t>Kūlupėnų seniūnija</t>
  </si>
  <si>
    <t>Žalgirio seniūnija</t>
  </si>
  <si>
    <t>Salantų m. seniūnija</t>
  </si>
  <si>
    <t>1.2.1.1</t>
  </si>
  <si>
    <t>1.2.1.2</t>
  </si>
  <si>
    <t>1.2.1.3</t>
  </si>
  <si>
    <t>1.2.1.4</t>
  </si>
  <si>
    <t>1.2.1.5</t>
  </si>
  <si>
    <t>1.2.1.6</t>
  </si>
  <si>
    <t>1.2.1.7</t>
  </si>
  <si>
    <t>1.2.1.8</t>
  </si>
  <si>
    <t>2.1</t>
  </si>
  <si>
    <t>2.1.1</t>
  </si>
  <si>
    <t>3.1</t>
  </si>
  <si>
    <t>3.1.1</t>
  </si>
  <si>
    <t>Mokinių visuomenės sveikatos priežiūrai  (Valstybės biudžeto lėšos MMA padidinti)</t>
  </si>
  <si>
    <t>Administracijos veiklos išlaidos (Valstybės biudžeto lėšos MMA padidinti)</t>
  </si>
  <si>
    <t>Seniūnijų aplinkos tvarkymo, administracijos veiklos išlaidos (Valstybės biudžeto lėšos MMA padidinti), iš jų:</t>
  </si>
  <si>
    <t>4.1</t>
  </si>
  <si>
    <t>4.1.1</t>
  </si>
  <si>
    <t>pajamos už patalpų nuomą</t>
  </si>
  <si>
    <t>įmokos už išlaikymą švietimo, socialinės apsaugos ir kitose įstaigose</t>
  </si>
  <si>
    <t>Asignavimų keitimai pagal įstaigų pranešimus, iš jų:</t>
  </si>
  <si>
    <t>1.3</t>
  </si>
  <si>
    <t>1.3.1</t>
  </si>
  <si>
    <t>2.1.2</t>
  </si>
  <si>
    <t>pajamos už atsitiktines paslaugas (kitos pajamos)</t>
  </si>
  <si>
    <t>Savivaldybės biudžetinių įstaigų pajamos, iš jų:</t>
  </si>
  <si>
    <t>Eil.Nr.</t>
  </si>
  <si>
    <t>Įstaigų pavadinimas</t>
  </si>
  <si>
    <t>Pajamos už patalpų nuomą (kodas 10)</t>
  </si>
  <si>
    <t>Įmokos už išlaikymą švietimo, socialinės apsaugos ir kitose įstaigose (kodas 12)</t>
  </si>
  <si>
    <t>Pajamos už atsitiktines paslaugas (kitos pajamos) (kodas 14)</t>
  </si>
  <si>
    <t>1.</t>
  </si>
  <si>
    <t>2.</t>
  </si>
  <si>
    <t>3.</t>
  </si>
  <si>
    <t>4.</t>
  </si>
  <si>
    <t>Pedagoginė psichologinė tarnyba</t>
  </si>
  <si>
    <t xml:space="preserve">       Biudžetinių įstaigų gautų pajamų įmokų į Kretingos rajono savivaldybės 2016 metų biudžetą</t>
  </si>
  <si>
    <t>Ekonomikos ir biudžeto skyrius (asignavimų valdytojas-Savivaldybės administracijos direktorius)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</si>
  <si>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</si>
  <si>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</si>
  <si>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</si>
  <si>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</si>
  <si>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</si>
  <si>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</si>
  <si>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</si>
  <si>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</si>
  <si>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</si>
  <si>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</si>
  <si>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</si>
  <si>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</si>
  <si>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</si>
  <si>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</si>
  <si>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</si>
  <si>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</si>
  <si>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</si>
  <si>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</si>
  <si>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</si>
  <si>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</si>
  <si>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</si>
  <si>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</si>
  <si>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</si>
  <si>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</si>
  <si>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</si>
  <si>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</si>
  <si>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</si>
  <si>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</si>
  <si>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</si>
  <si>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</si>
  <si>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</si>
  <si>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</si>
  <si>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</si>
  <si>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</si>
  <si>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</si>
  <si>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</si>
  <si>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</si>
  <si>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</si>
  <si>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6.3</t>
  </si>
  <si>
    <t>6.4</t>
  </si>
  <si>
    <t>6.4.1</t>
  </si>
  <si>
    <t>6.4.1.1</t>
  </si>
  <si>
    <t>6.4.1.2</t>
  </si>
  <si>
    <t>6.4.2</t>
  </si>
  <si>
    <t>6.4.2.1</t>
  </si>
  <si>
    <t>6.4.2.2</t>
  </si>
  <si>
    <t>6.4.2.3</t>
  </si>
  <si>
    <t>6.4.3</t>
  </si>
  <si>
    <t>6.4.3.1</t>
  </si>
  <si>
    <t>6.4.3.2</t>
  </si>
  <si>
    <t>6.4.3.3</t>
  </si>
  <si>
    <t>6.5</t>
  </si>
  <si>
    <t>6.5.1</t>
  </si>
  <si>
    <t>6.5.1.1</t>
  </si>
  <si>
    <t>6.5.2</t>
  </si>
  <si>
    <t>6.5.2.1</t>
  </si>
  <si>
    <t>6.5.2.2</t>
  </si>
  <si>
    <t>6.5.3</t>
  </si>
  <si>
    <t>6.5.3.1</t>
  </si>
  <si>
    <t>7</t>
  </si>
  <si>
    <t>7.1</t>
  </si>
  <si>
    <t>7.1.1</t>
  </si>
  <si>
    <t>Savivaldybės savarankiškoms funkcijoms finansuoti (palūkanoms mokėti)</t>
  </si>
  <si>
    <t>4.2</t>
  </si>
  <si>
    <t>4.2.1</t>
  </si>
  <si>
    <t>Kūno kultūros ir sporto programa (Nr. 10)</t>
  </si>
  <si>
    <t xml:space="preserve">Savivaldybės savarankiškoms funkcijoms finansuoti </t>
  </si>
  <si>
    <t>Informacinių technologijų programa (Nr. 11)</t>
  </si>
  <si>
    <t>1.4</t>
  </si>
  <si>
    <t>1.4.1</t>
  </si>
  <si>
    <t>Seniūnijų aplinkos tvarkymo išlaidos (savarankiškoms funkcijoms finansuoti), iš jų:</t>
  </si>
  <si>
    <t>1.2.2</t>
  </si>
  <si>
    <t>1.2.2.1</t>
  </si>
  <si>
    <t xml:space="preserve">                                                                       3 priedas</t>
  </si>
  <si>
    <t>6.5.4</t>
  </si>
  <si>
    <t>6.5.4.1</t>
  </si>
  <si>
    <t>Jokūbavo Aleksandro Stulginskio mokykla-daugiafunkcis centras</t>
  </si>
  <si>
    <t>Jokūbavo Aleksandro Stulginskio mokykla - daugiafunkcis centras</t>
  </si>
  <si>
    <t>Grūšlaukės  mokykla-daugiafunkcis centras</t>
  </si>
  <si>
    <t>1.5</t>
  </si>
  <si>
    <t>1.5.1</t>
  </si>
  <si>
    <t>1.2.3</t>
  </si>
  <si>
    <t>Savivaldybės savarankiškoms funkcijoms finansuoti (Kartenos kapinių įrengimui)</t>
  </si>
  <si>
    <t>Strateginio planavimo ir investicijų programa (Nr. 04)</t>
  </si>
  <si>
    <t xml:space="preserve">                                                                       2016 m. rugsėjo 29 d. sprendimo Nr. T2-247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</si>
</sst>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rgb="FF00B050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8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0" fontId="0" fillId="0" borderId="5" xfId="0" applyBorder="1"/>
    <xf numFmtId="164" fontId="12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4" fontId="15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9" fillId="2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wrapText="1"/>
    </xf>
    <xf numFmtId="0" fontId="12" fillId="0" borderId="5" xfId="0" applyNumberFormat="1" applyFont="1" applyBorder="1" applyAlignment="1">
      <alignment wrapText="1"/>
    </xf>
    <xf numFmtId="0" fontId="1" fillId="0" borderId="5" xfId="0" applyFont="1" applyBorder="1"/>
    <xf numFmtId="0" fontId="15" fillId="0" borderId="5" xfId="0" applyNumberFormat="1" applyFont="1" applyBorder="1" applyAlignment="1">
      <alignment wrapText="1"/>
    </xf>
    <xf numFmtId="0" fontId="13" fillId="3" borderId="0" xfId="0" applyFont="1" applyFill="1"/>
    <xf numFmtId="164" fontId="13" fillId="3" borderId="0" xfId="0" applyNumberFormat="1" applyFont="1" applyFill="1"/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164" fontId="9" fillId="0" borderId="4" xfId="0" applyNumberFormat="1" applyFont="1" applyBorder="1" applyAlignment="1">
      <alignment horizontal="center" wrapText="1"/>
    </xf>
    <xf numFmtId="0" fontId="15" fillId="2" borderId="5" xfId="0" applyFont="1" applyFill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3" fillId="3" borderId="0" xfId="0" applyFont="1" applyFill="1"/>
    <xf numFmtId="0" fontId="17" fillId="3" borderId="0" xfId="0" applyFont="1" applyFill="1"/>
    <xf numFmtId="0" fontId="9" fillId="2" borderId="1" xfId="0" applyFont="1" applyFill="1" applyBorder="1" applyAlignment="1">
      <alignment wrapText="1"/>
    </xf>
    <xf numFmtId="164" fontId="18" fillId="0" borderId="1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19" fillId="2" borderId="5" xfId="0" applyFont="1" applyFill="1" applyBorder="1" applyAlignment="1">
      <alignment wrapText="1"/>
    </xf>
    <xf numFmtId="164" fontId="19" fillId="0" borderId="1" xfId="0" applyNumberFormat="1" applyFont="1" applyBorder="1" applyAlignment="1">
      <alignment horizontal="center" wrapText="1"/>
    </xf>
    <xf numFmtId="164" fontId="19" fillId="0" borderId="1" xfId="0" applyNumberFormat="1" applyFont="1" applyBorder="1" applyAlignment="1">
      <alignment horizontal="center"/>
    </xf>
    <xf numFmtId="164" fontId="1" fillId="3" borderId="0" xfId="0" applyNumberFormat="1" applyFont="1" applyFill="1"/>
    <xf numFmtId="49" fontId="20" fillId="0" borderId="1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wrapText="1"/>
    </xf>
    <xf numFmtId="164" fontId="0" fillId="3" borderId="0" xfId="0" applyNumberFormat="1" applyFill="1"/>
    <xf numFmtId="49" fontId="15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top" wrapText="1"/>
    </xf>
    <xf numFmtId="0" fontId="19" fillId="0" borderId="5" xfId="0" applyFont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0" fillId="0" borderId="7" xfId="0" applyBorder="1"/>
    <xf numFmtId="0" fontId="9" fillId="0" borderId="5" xfId="0" applyFont="1" applyBorder="1" applyAlignment="1">
      <alignment horizontal="left" wrapText="1" inden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9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wrapText="1"/>
    </xf>
    <xf numFmtId="164" fontId="9" fillId="0" borderId="7" xfId="0" applyNumberFormat="1" applyFont="1" applyBorder="1" applyAlignment="1">
      <alignment horizontal="center" wrapText="1"/>
    </xf>
    <xf numFmtId="0" fontId="12" fillId="0" borderId="0" xfId="0" applyFont="1" applyAlignment="1"/>
    <xf numFmtId="0" fontId="9" fillId="0" borderId="5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49" fontId="9" fillId="0" borderId="0" xfId="0" applyNumberFormat="1" applyFont="1" applyBorder="1" applyAlignment="1">
      <alignment horizontal="center" vertical="top" wrapText="1"/>
    </xf>
    <xf numFmtId="164" fontId="9" fillId="0" borderId="0" xfId="0" applyNumberFormat="1" applyFont="1" applyBorder="1" applyAlignment="1">
      <alignment horizontal="center" wrapText="1"/>
    </xf>
    <xf numFmtId="1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 indent="1"/>
    </xf>
    <xf numFmtId="49" fontId="12" fillId="0" borderId="0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 indent="1"/>
    </xf>
    <xf numFmtId="164" fontId="12" fillId="0" borderId="0" xfId="0" applyNumberFormat="1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164" fontId="12" fillId="0" borderId="2" xfId="0" applyNumberFormat="1" applyFont="1" applyBorder="1" applyAlignment="1">
      <alignment horizont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1" fontId="9" fillId="0" borderId="7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9" fillId="0" borderId="5" xfId="0" applyFont="1" applyBorder="1" applyAlignment="1"/>
    <xf numFmtId="49" fontId="21" fillId="0" borderId="5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21" fillId="0" borderId="1" xfId="0" applyNumberFormat="1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B1" s="6" t="s">
        <v>3</v>
      </c>
      <c r="C1" s="6"/>
    </row>
    <row r="2" spans="1:12" ht="15.75" x14ac:dyDescent="0.25">
      <c r="B2" s="6" t="s">
        <v>226</v>
      </c>
      <c r="C2" s="6"/>
    </row>
    <row r="3" spans="1:12" ht="15.75" x14ac:dyDescent="0.25">
      <c r="B3" s="6" t="s">
        <v>11</v>
      </c>
      <c r="C3" s="6"/>
    </row>
    <row r="5" spans="1:12" ht="15" x14ac:dyDescent="0.25">
      <c r="B5" s="3"/>
      <c r="C5" s="3"/>
      <c r="D5" s="3"/>
      <c r="E5" s="3"/>
      <c r="F5" s="1"/>
    </row>
    <row r="6" spans="1:12" ht="15.75" x14ac:dyDescent="0.25">
      <c r="B6" s="5" t="s">
        <v>22</v>
      </c>
      <c r="C6" s="3"/>
      <c r="E6" s="2"/>
      <c r="F6" s="7"/>
    </row>
    <row r="7" spans="1:12" ht="15.75" x14ac:dyDescent="0.25">
      <c r="B7" s="5" t="s">
        <v>15</v>
      </c>
      <c r="C7" s="3"/>
      <c r="D7" s="17"/>
      <c r="E7" s="17"/>
      <c r="F7" s="17"/>
    </row>
    <row r="8" spans="1:12" ht="15" x14ac:dyDescent="0.25">
      <c r="B8" s="3"/>
      <c r="C8" s="3"/>
      <c r="D8" s="176"/>
      <c r="E8" s="177"/>
      <c r="F8" s="178"/>
    </row>
    <row r="9" spans="1:12" ht="12.75" customHeight="1" x14ac:dyDescent="0.25">
      <c r="B9" s="3"/>
      <c r="C9" s="3"/>
      <c r="D9" s="178"/>
      <c r="E9" s="178"/>
      <c r="F9" s="178"/>
      <c r="G9" s="9"/>
      <c r="H9" s="9"/>
    </row>
    <row r="10" spans="1:12" ht="14.25" customHeight="1" x14ac:dyDescent="0.25">
      <c r="A10" s="16"/>
      <c r="B10" s="16"/>
      <c r="C10" s="66" t="s">
        <v>32</v>
      </c>
      <c r="D10" s="178"/>
      <c r="E10" s="178"/>
      <c r="F10" s="178"/>
      <c r="G10" s="9"/>
      <c r="H10" s="9"/>
    </row>
    <row r="11" spans="1:12" ht="31.5" x14ac:dyDescent="0.2">
      <c r="A11" s="67" t="s">
        <v>5</v>
      </c>
      <c r="B11" s="58" t="s">
        <v>12</v>
      </c>
      <c r="C11" s="58" t="s">
        <v>0</v>
      </c>
      <c r="D11" s="178"/>
      <c r="E11" s="178"/>
      <c r="F11" s="178"/>
      <c r="G11" s="9"/>
      <c r="H11" s="9"/>
    </row>
    <row r="12" spans="1:12" ht="14.25" customHeight="1" x14ac:dyDescent="0.2">
      <c r="A12" s="10" t="s">
        <v>10</v>
      </c>
      <c r="B12" s="63">
        <v>2</v>
      </c>
      <c r="C12" s="64">
        <v>3</v>
      </c>
      <c r="D12" s="18"/>
      <c r="E12" s="18"/>
      <c r="F12" s="18"/>
      <c r="G12" s="9"/>
      <c r="H12" s="9"/>
    </row>
    <row r="13" spans="1:12" ht="18" customHeight="1" x14ac:dyDescent="0.25">
      <c r="A13" s="115" t="s">
        <v>10</v>
      </c>
      <c r="B13" s="69" t="s">
        <v>50</v>
      </c>
      <c r="C13" s="109">
        <v>2900</v>
      </c>
      <c r="D13" s="18"/>
      <c r="E13" s="18"/>
      <c r="F13" s="18"/>
      <c r="G13" s="9"/>
      <c r="H13" s="9"/>
    </row>
    <row r="14" spans="1:12" ht="31.5" x14ac:dyDescent="0.25">
      <c r="A14" s="68" t="s">
        <v>14</v>
      </c>
      <c r="B14" s="69" t="s">
        <v>51</v>
      </c>
      <c r="C14" s="70">
        <v>1500</v>
      </c>
      <c r="D14" s="59"/>
      <c r="E14" s="25"/>
      <c r="F14" s="25"/>
      <c r="G14" s="60"/>
      <c r="H14" s="60"/>
      <c r="J14" s="59"/>
      <c r="L14" s="143"/>
    </row>
    <row r="15" spans="1:12" ht="15.75" x14ac:dyDescent="0.25">
      <c r="A15" s="68" t="s">
        <v>19</v>
      </c>
      <c r="B15" s="69" t="s">
        <v>52</v>
      </c>
      <c r="C15" s="70">
        <v>96514</v>
      </c>
      <c r="D15" s="59"/>
      <c r="E15" s="25"/>
      <c r="F15" s="25"/>
      <c r="G15" s="60"/>
      <c r="H15" s="60"/>
      <c r="J15" s="59"/>
    </row>
    <row r="16" spans="1:12" ht="31.5" x14ac:dyDescent="0.25">
      <c r="A16" s="68" t="s">
        <v>63</v>
      </c>
      <c r="B16" s="69" t="s">
        <v>67</v>
      </c>
      <c r="C16" s="70">
        <v>10900</v>
      </c>
      <c r="D16" s="59"/>
      <c r="E16" s="25"/>
      <c r="F16" s="25"/>
      <c r="G16" s="60"/>
      <c r="H16" s="60"/>
      <c r="J16" s="59"/>
    </row>
    <row r="17" spans="1:10" ht="19.5" customHeight="1" x14ac:dyDescent="0.25">
      <c r="A17" s="68" t="s">
        <v>64</v>
      </c>
      <c r="B17" s="69" t="s">
        <v>129</v>
      </c>
      <c r="C17" s="70">
        <f>C18+C19+C20</f>
        <v>0</v>
      </c>
      <c r="D17" s="59"/>
      <c r="E17" s="141"/>
      <c r="F17" s="141"/>
      <c r="G17" s="60"/>
      <c r="H17" s="60"/>
      <c r="J17" s="59"/>
    </row>
    <row r="18" spans="1:10" ht="15.75" x14ac:dyDescent="0.25">
      <c r="A18" s="68" t="s">
        <v>82</v>
      </c>
      <c r="B18" s="138" t="s">
        <v>122</v>
      </c>
      <c r="C18" s="70">
        <v>3700</v>
      </c>
      <c r="D18" s="59"/>
      <c r="E18" s="25"/>
      <c r="F18" s="25"/>
      <c r="G18" s="60"/>
      <c r="H18" s="60"/>
      <c r="J18" s="59"/>
    </row>
    <row r="19" spans="1:10" ht="15.75" x14ac:dyDescent="0.25">
      <c r="A19" s="68" t="s">
        <v>88</v>
      </c>
      <c r="B19" s="138" t="s">
        <v>123</v>
      </c>
      <c r="C19" s="70">
        <v>-3800</v>
      </c>
      <c r="D19" s="59"/>
      <c r="E19" s="25"/>
      <c r="F19" s="25"/>
      <c r="G19" s="60"/>
      <c r="H19" s="60"/>
      <c r="J19" s="59"/>
    </row>
    <row r="20" spans="1:10" ht="15.75" x14ac:dyDescent="0.25">
      <c r="A20" s="68" t="s">
        <v>89</v>
      </c>
      <c r="B20" s="138" t="s">
        <v>128</v>
      </c>
      <c r="C20" s="70">
        <v>100</v>
      </c>
      <c r="D20" s="59"/>
      <c r="E20" s="142"/>
      <c r="F20" s="142"/>
      <c r="G20" s="60"/>
      <c r="H20" s="60"/>
      <c r="J20" s="59"/>
    </row>
    <row r="21" spans="1:10" ht="15.75" x14ac:dyDescent="0.25">
      <c r="A21" s="139"/>
      <c r="B21" s="71" t="s">
        <v>21</v>
      </c>
      <c r="C21" s="85">
        <f>SUM(C14+C15+C13+C16)</f>
        <v>111814</v>
      </c>
      <c r="D21" s="59"/>
      <c r="E21" s="25"/>
      <c r="F21" s="25"/>
      <c r="G21" s="60"/>
      <c r="H21" s="60"/>
      <c r="J21" s="59"/>
    </row>
    <row r="22" spans="1:10" x14ac:dyDescent="0.2">
      <c r="B22" s="57"/>
      <c r="D22" s="20"/>
      <c r="E22" s="20"/>
      <c r="F22" s="25"/>
      <c r="G22" s="60"/>
      <c r="H22" s="60"/>
      <c r="J22" s="59"/>
    </row>
    <row r="23" spans="1:10" ht="15" x14ac:dyDescent="0.25">
      <c r="A23" s="21"/>
      <c r="B23" s="28"/>
      <c r="C23" s="25"/>
      <c r="D23" s="25"/>
      <c r="E23" s="25"/>
      <c r="F23" s="20"/>
      <c r="G23" s="60"/>
      <c r="H23" s="60"/>
      <c r="J23" s="59"/>
    </row>
    <row r="24" spans="1:10" ht="15" x14ac:dyDescent="0.25">
      <c r="A24" s="21"/>
      <c r="B24" s="28"/>
      <c r="C24" s="25"/>
      <c r="D24" s="25"/>
      <c r="E24" s="25"/>
      <c r="F24" s="25"/>
      <c r="G24" s="9"/>
      <c r="H24" s="9"/>
      <c r="J24" s="59"/>
    </row>
    <row r="25" spans="1:10" ht="15" x14ac:dyDescent="0.25">
      <c r="A25" s="21"/>
      <c r="B25" s="28"/>
      <c r="C25" s="25"/>
      <c r="D25" s="20"/>
      <c r="E25" s="20"/>
      <c r="F25" s="20"/>
      <c r="G25" s="9"/>
      <c r="H25" s="9"/>
      <c r="J25" s="59"/>
    </row>
    <row r="26" spans="1:10" ht="13.9" customHeight="1" x14ac:dyDescent="0.2">
      <c r="A26" s="21"/>
      <c r="B26" s="29"/>
      <c r="C26" s="20"/>
      <c r="D26" s="25"/>
      <c r="E26" s="25"/>
      <c r="F26" s="25"/>
      <c r="G26" s="9"/>
      <c r="H26" s="9"/>
    </row>
    <row r="27" spans="1:10" ht="15" x14ac:dyDescent="0.25">
      <c r="A27" s="21"/>
      <c r="B27" s="26"/>
      <c r="C27" s="25"/>
      <c r="D27" s="20"/>
      <c r="E27" s="20"/>
      <c r="F27" s="25"/>
      <c r="G27" s="9"/>
      <c r="H27" s="9"/>
    </row>
    <row r="28" spans="1:10" ht="14.25" x14ac:dyDescent="0.2">
      <c r="A28" s="21"/>
      <c r="B28" s="31"/>
      <c r="C28" s="20"/>
      <c r="D28" s="25"/>
      <c r="E28" s="25"/>
      <c r="F28" s="20"/>
      <c r="G28" s="9"/>
      <c r="H28" s="9"/>
    </row>
    <row r="29" spans="1:10" ht="15" x14ac:dyDescent="0.25">
      <c r="A29" s="21"/>
      <c r="B29" s="28"/>
      <c r="C29" s="25"/>
      <c r="D29" s="20"/>
      <c r="E29" s="20"/>
      <c r="F29" s="25"/>
      <c r="G29" s="9"/>
      <c r="H29" s="9"/>
    </row>
    <row r="30" spans="1:10" ht="15.75" x14ac:dyDescent="0.2">
      <c r="A30" s="21"/>
      <c r="B30" s="24"/>
      <c r="C30" s="25"/>
      <c r="D30" s="25"/>
      <c r="E30" s="25"/>
      <c r="F30" s="20"/>
      <c r="G30" s="9"/>
      <c r="H30" s="9"/>
    </row>
    <row r="31" spans="1:10" ht="14.25" x14ac:dyDescent="0.2">
      <c r="A31" s="21"/>
      <c r="B31" s="32"/>
      <c r="C31" s="20"/>
      <c r="D31" s="36"/>
      <c r="E31" s="25"/>
      <c r="F31" s="25"/>
      <c r="G31" s="9"/>
      <c r="H31" s="9"/>
    </row>
    <row r="32" spans="1:10" ht="15" x14ac:dyDescent="0.25">
      <c r="A32" s="21"/>
      <c r="B32" s="26"/>
      <c r="C32" s="25"/>
      <c r="D32" s="20"/>
      <c r="E32" s="20"/>
      <c r="F32" s="20"/>
      <c r="G32" s="33"/>
      <c r="H32" s="9"/>
    </row>
    <row r="33" spans="1:8" ht="14.25" x14ac:dyDescent="0.2">
      <c r="A33" s="21"/>
      <c r="B33" s="22"/>
      <c r="C33" s="20"/>
      <c r="D33" s="25"/>
      <c r="E33" s="25"/>
      <c r="F33" s="20"/>
      <c r="G33" s="9"/>
      <c r="H33" s="9"/>
    </row>
    <row r="34" spans="1:8" ht="15" x14ac:dyDescent="0.25">
      <c r="A34" s="21"/>
      <c r="B34" s="28"/>
      <c r="C34" s="25"/>
      <c r="D34" s="20"/>
      <c r="E34" s="20"/>
      <c r="F34" s="20"/>
      <c r="G34" s="9"/>
      <c r="H34" s="9"/>
    </row>
    <row r="35" spans="1:8" ht="14.25" x14ac:dyDescent="0.2">
      <c r="A35" s="21"/>
      <c r="B35" s="22"/>
      <c r="C35" s="20"/>
      <c r="D35" s="25"/>
      <c r="E35" s="25"/>
      <c r="F35" s="20"/>
      <c r="G35" s="9"/>
      <c r="H35" s="34"/>
    </row>
    <row r="36" spans="1:8" ht="15" x14ac:dyDescent="0.25">
      <c r="A36" s="21"/>
      <c r="B36" s="26"/>
      <c r="C36" s="25"/>
      <c r="D36" s="25"/>
      <c r="E36" s="25"/>
      <c r="F36" s="25"/>
      <c r="G36" s="34"/>
      <c r="H36" s="9"/>
    </row>
    <row r="37" spans="1:8" ht="15" x14ac:dyDescent="0.2">
      <c r="A37" s="21"/>
      <c r="B37" s="35"/>
      <c r="C37" s="36"/>
      <c r="D37" s="25"/>
      <c r="E37" s="25"/>
      <c r="F37" s="20"/>
      <c r="G37" s="9"/>
      <c r="H37" s="9"/>
    </row>
    <row r="38" spans="1:8" ht="14.25" x14ac:dyDescent="0.2">
      <c r="A38" s="21"/>
      <c r="B38" s="37"/>
      <c r="C38" s="20"/>
      <c r="D38" s="25"/>
      <c r="E38" s="25"/>
      <c r="F38" s="25"/>
      <c r="G38" s="9"/>
      <c r="H38" s="9"/>
    </row>
    <row r="39" spans="1:8" ht="15" x14ac:dyDescent="0.25">
      <c r="A39" s="21"/>
      <c r="B39" s="26"/>
      <c r="C39" s="25"/>
      <c r="D39" s="25"/>
      <c r="E39" s="25"/>
      <c r="F39" s="20"/>
      <c r="G39" s="9"/>
      <c r="H39" s="9"/>
    </row>
    <row r="40" spans="1:8" ht="15.75" x14ac:dyDescent="0.25">
      <c r="A40" s="21"/>
      <c r="B40" s="38"/>
      <c r="C40" s="20"/>
      <c r="D40" s="25"/>
      <c r="E40" s="25"/>
      <c r="F40" s="20"/>
      <c r="G40" s="9"/>
      <c r="H40" s="9"/>
    </row>
    <row r="41" spans="1:8" ht="15.75" x14ac:dyDescent="0.25">
      <c r="A41" s="21"/>
      <c r="B41" s="39"/>
      <c r="C41" s="25"/>
      <c r="D41" s="25"/>
      <c r="E41" s="25"/>
      <c r="F41" s="25"/>
      <c r="G41" s="9"/>
      <c r="H41" s="9"/>
    </row>
    <row r="42" spans="1:8" ht="15.75" x14ac:dyDescent="0.2">
      <c r="A42" s="23"/>
      <c r="B42" s="24"/>
      <c r="C42" s="25"/>
      <c r="D42" s="25"/>
      <c r="E42" s="25"/>
      <c r="F42" s="25"/>
      <c r="G42" s="9"/>
      <c r="H42" s="9"/>
    </row>
    <row r="43" spans="1:8" ht="15.75" x14ac:dyDescent="0.2">
      <c r="A43" s="23"/>
      <c r="B43" s="24"/>
      <c r="C43" s="25"/>
      <c r="D43" s="25"/>
      <c r="E43" s="25"/>
      <c r="F43" s="25"/>
      <c r="G43" s="9"/>
      <c r="H43" s="9"/>
    </row>
    <row r="44" spans="1:8" ht="15.75" x14ac:dyDescent="0.25">
      <c r="A44" s="23"/>
      <c r="B44" s="40"/>
      <c r="C44" s="25"/>
      <c r="D44" s="25"/>
      <c r="E44" s="25"/>
      <c r="F44" s="25"/>
      <c r="G44" s="9"/>
      <c r="H44" s="9"/>
    </row>
    <row r="45" spans="1:8" ht="15.75" x14ac:dyDescent="0.2">
      <c r="A45" s="23"/>
      <c r="B45" s="24"/>
      <c r="C45" s="25"/>
      <c r="D45" s="25"/>
      <c r="E45" s="25"/>
      <c r="F45" s="25"/>
      <c r="G45" s="9"/>
      <c r="H45" s="9"/>
    </row>
    <row r="46" spans="1:8" ht="14.45" customHeight="1" x14ac:dyDescent="0.25">
      <c r="A46" s="23"/>
      <c r="B46" s="40"/>
      <c r="C46" s="25"/>
      <c r="D46" s="25"/>
      <c r="E46" s="25"/>
      <c r="F46" s="25"/>
      <c r="G46" s="9"/>
      <c r="H46" s="9"/>
    </row>
    <row r="47" spans="1:8" ht="15.75" x14ac:dyDescent="0.2">
      <c r="A47" s="23"/>
      <c r="B47" s="24"/>
      <c r="C47" s="25"/>
      <c r="D47" s="25"/>
      <c r="E47" s="25"/>
      <c r="F47" s="25"/>
      <c r="G47" s="9"/>
      <c r="H47" s="9"/>
    </row>
    <row r="48" spans="1:8" ht="15.75" x14ac:dyDescent="0.25">
      <c r="A48" s="23"/>
      <c r="B48" s="40"/>
      <c r="C48" s="25"/>
      <c r="D48" s="25"/>
      <c r="E48" s="25"/>
      <c r="F48" s="25"/>
      <c r="G48" s="9"/>
      <c r="H48" s="41"/>
    </row>
    <row r="49" spans="1:8" ht="15.75" x14ac:dyDescent="0.2">
      <c r="A49" s="23"/>
      <c r="B49" s="24"/>
      <c r="C49" s="25"/>
      <c r="D49" s="25"/>
      <c r="E49" s="25"/>
      <c r="F49" s="30"/>
      <c r="G49" s="9"/>
      <c r="H49" s="42"/>
    </row>
    <row r="50" spans="1:8" ht="15.75" x14ac:dyDescent="0.25">
      <c r="A50" s="23"/>
      <c r="B50" s="40"/>
      <c r="C50" s="25"/>
      <c r="D50" s="25"/>
      <c r="E50" s="25"/>
      <c r="F50" s="25"/>
      <c r="G50" s="9"/>
      <c r="H50" s="9"/>
    </row>
    <row r="51" spans="1:8" ht="15" customHeight="1" x14ac:dyDescent="0.2">
      <c r="A51" s="23"/>
      <c r="B51" s="24"/>
      <c r="C51" s="25"/>
      <c r="D51" s="25"/>
      <c r="E51" s="25"/>
      <c r="F51" s="25"/>
      <c r="G51" s="9"/>
      <c r="H51" s="9"/>
    </row>
    <row r="52" spans="1:8" ht="15" customHeight="1" x14ac:dyDescent="0.25">
      <c r="A52" s="23"/>
      <c r="B52" s="40"/>
      <c r="C52" s="25"/>
      <c r="D52" s="25"/>
      <c r="E52" s="25"/>
      <c r="F52" s="25"/>
      <c r="G52" s="9"/>
      <c r="H52" s="9"/>
    </row>
    <row r="53" spans="1:8" ht="18" customHeight="1" x14ac:dyDescent="0.2">
      <c r="A53" s="23"/>
      <c r="B53" s="24"/>
      <c r="C53" s="25"/>
      <c r="D53" s="25"/>
      <c r="E53" s="25"/>
      <c r="F53" s="25"/>
      <c r="G53" s="9"/>
      <c r="H53" s="42"/>
    </row>
    <row r="54" spans="1:8" ht="15.75" x14ac:dyDescent="0.25">
      <c r="A54" s="23"/>
      <c r="B54" s="40"/>
      <c r="C54" s="25"/>
      <c r="D54" s="25"/>
      <c r="E54" s="25"/>
      <c r="F54" s="25"/>
      <c r="G54" s="9"/>
      <c r="H54" s="44"/>
    </row>
    <row r="55" spans="1:8" ht="15.75" x14ac:dyDescent="0.2">
      <c r="A55" s="23"/>
      <c r="B55" s="24"/>
      <c r="C55" s="25"/>
      <c r="D55" s="25"/>
      <c r="E55" s="25"/>
      <c r="F55" s="25"/>
      <c r="G55" s="43"/>
      <c r="H55" s="42"/>
    </row>
    <row r="56" spans="1:8" ht="15.75" x14ac:dyDescent="0.25">
      <c r="A56" s="23"/>
      <c r="B56" s="40"/>
      <c r="C56" s="25"/>
      <c r="D56" s="25"/>
      <c r="E56" s="25"/>
      <c r="F56" s="25"/>
      <c r="G56" s="33"/>
      <c r="H56" s="45"/>
    </row>
    <row r="57" spans="1:8" ht="15.75" x14ac:dyDescent="0.2">
      <c r="A57" s="23"/>
      <c r="B57" s="24"/>
      <c r="C57" s="25"/>
      <c r="D57" s="25"/>
      <c r="E57" s="25"/>
      <c r="F57" s="25"/>
      <c r="G57" s="33"/>
      <c r="H57" s="42"/>
    </row>
    <row r="58" spans="1:8" ht="15.75" x14ac:dyDescent="0.25">
      <c r="A58" s="23"/>
      <c r="B58" s="40"/>
      <c r="C58" s="25"/>
      <c r="D58" s="25"/>
      <c r="E58" s="25"/>
      <c r="F58" s="25"/>
      <c r="G58" s="46"/>
      <c r="H58" s="41"/>
    </row>
    <row r="59" spans="1:8" ht="17.45" customHeight="1" x14ac:dyDescent="0.2">
      <c r="A59" s="23"/>
      <c r="B59" s="24"/>
      <c r="C59" s="25"/>
      <c r="D59" s="25"/>
      <c r="E59" s="25"/>
      <c r="F59" s="25"/>
      <c r="G59" s="43"/>
      <c r="H59" s="42"/>
    </row>
    <row r="60" spans="1:8" ht="14.45" customHeight="1" x14ac:dyDescent="0.25">
      <c r="A60" s="23"/>
      <c r="B60" s="40"/>
      <c r="C60" s="25"/>
      <c r="D60" s="25"/>
      <c r="E60" s="25"/>
      <c r="F60" s="25"/>
      <c r="G60" s="43"/>
      <c r="H60" s="42"/>
    </row>
    <row r="61" spans="1:8" ht="15.6" customHeight="1" x14ac:dyDescent="0.2">
      <c r="A61" s="23"/>
      <c r="B61" s="24"/>
      <c r="C61" s="25"/>
      <c r="D61" s="25"/>
      <c r="E61" s="25"/>
      <c r="F61" s="25"/>
      <c r="G61" s="9"/>
      <c r="H61" s="41"/>
    </row>
    <row r="62" spans="1:8" ht="15.75" x14ac:dyDescent="0.25">
      <c r="A62" s="23"/>
      <c r="B62" s="40"/>
      <c r="C62" s="25"/>
      <c r="D62" s="25"/>
      <c r="E62" s="25"/>
      <c r="F62" s="25"/>
      <c r="G62" s="9"/>
      <c r="H62" s="42"/>
    </row>
    <row r="63" spans="1:8" ht="16.149999999999999" customHeight="1" x14ac:dyDescent="0.2">
      <c r="A63" s="23"/>
      <c r="B63" s="24"/>
      <c r="C63" s="25"/>
      <c r="D63" s="25"/>
      <c r="E63" s="25"/>
      <c r="F63" s="25"/>
      <c r="G63" s="9"/>
      <c r="H63" s="42"/>
    </row>
    <row r="64" spans="1:8" ht="15.75" x14ac:dyDescent="0.25">
      <c r="A64" s="23"/>
      <c r="B64" s="40"/>
      <c r="C64" s="25"/>
      <c r="D64" s="25"/>
      <c r="E64" s="25"/>
      <c r="F64" s="25"/>
      <c r="G64" s="43"/>
      <c r="H64" s="42"/>
    </row>
    <row r="65" spans="1:8" ht="15.75" x14ac:dyDescent="0.2">
      <c r="A65" s="23"/>
      <c r="B65" s="24"/>
      <c r="C65" s="25"/>
      <c r="D65" s="25"/>
      <c r="E65" s="25"/>
      <c r="F65" s="25"/>
      <c r="G65" s="9"/>
      <c r="H65" s="9"/>
    </row>
    <row r="66" spans="1:8" ht="15.75" x14ac:dyDescent="0.25">
      <c r="A66" s="23"/>
      <c r="B66" s="40"/>
      <c r="C66" s="25"/>
      <c r="D66" s="25"/>
      <c r="E66" s="25"/>
      <c r="F66" s="25"/>
      <c r="G66" s="9"/>
      <c r="H66" s="42"/>
    </row>
    <row r="67" spans="1:8" ht="15.75" x14ac:dyDescent="0.2">
      <c r="A67" s="23"/>
      <c r="B67" s="24"/>
      <c r="C67" s="25"/>
      <c r="D67" s="25"/>
      <c r="E67" s="25"/>
      <c r="F67" s="25"/>
      <c r="G67" s="9"/>
      <c r="H67" s="42"/>
    </row>
    <row r="68" spans="1:8" ht="15.75" x14ac:dyDescent="0.25">
      <c r="A68" s="23"/>
      <c r="B68" s="40"/>
      <c r="C68" s="25"/>
      <c r="D68" s="25"/>
      <c r="E68" s="25"/>
      <c r="F68" s="25"/>
      <c r="G68" s="17"/>
      <c r="H68" s="9"/>
    </row>
    <row r="69" spans="1:8" ht="15.75" x14ac:dyDescent="0.2">
      <c r="A69" s="23"/>
      <c r="B69" s="24"/>
      <c r="C69" s="25"/>
      <c r="D69" s="25"/>
      <c r="E69" s="25"/>
      <c r="F69" s="25"/>
      <c r="G69" s="9"/>
      <c r="H69" s="9"/>
    </row>
    <row r="70" spans="1:8" ht="15.75" x14ac:dyDescent="0.25">
      <c r="A70" s="23"/>
      <c r="B70" s="47"/>
      <c r="C70" s="25"/>
      <c r="D70" s="25"/>
      <c r="E70" s="25"/>
      <c r="F70" s="25"/>
      <c r="G70" s="9"/>
      <c r="H70" s="9"/>
    </row>
    <row r="71" spans="1:8" ht="15.75" x14ac:dyDescent="0.25">
      <c r="A71" s="23"/>
      <c r="B71" s="47"/>
      <c r="C71" s="25"/>
      <c r="D71" s="25"/>
      <c r="E71" s="25"/>
      <c r="F71" s="25"/>
      <c r="G71" s="9"/>
      <c r="H71" s="9"/>
    </row>
    <row r="72" spans="1:8" ht="15.75" x14ac:dyDescent="0.25">
      <c r="A72" s="23"/>
      <c r="B72" s="47"/>
      <c r="C72" s="25"/>
      <c r="D72" s="25"/>
      <c r="E72" s="25"/>
      <c r="F72" s="25"/>
      <c r="G72" s="9"/>
      <c r="H72" s="9"/>
    </row>
    <row r="73" spans="1:8" ht="15.75" x14ac:dyDescent="0.2">
      <c r="A73" s="23"/>
      <c r="B73" s="24"/>
      <c r="C73" s="25"/>
      <c r="D73" s="25"/>
      <c r="E73" s="25"/>
      <c r="F73" s="25"/>
      <c r="G73" s="9"/>
      <c r="H73" s="9"/>
    </row>
    <row r="74" spans="1:8" ht="15.75" x14ac:dyDescent="0.25">
      <c r="A74" s="23"/>
      <c r="B74" s="47"/>
      <c r="C74" s="25"/>
      <c r="D74" s="25"/>
      <c r="E74" s="25"/>
      <c r="F74" s="25"/>
      <c r="G74" s="9"/>
      <c r="H74" s="9"/>
    </row>
    <row r="75" spans="1:8" ht="15.75" x14ac:dyDescent="0.25">
      <c r="A75" s="23"/>
      <c r="B75" s="47"/>
      <c r="C75" s="25"/>
      <c r="D75" s="25"/>
      <c r="E75" s="25"/>
      <c r="F75" s="25"/>
      <c r="G75" s="9"/>
      <c r="H75" s="9"/>
    </row>
    <row r="76" spans="1:8" ht="15.75" x14ac:dyDescent="0.2">
      <c r="A76" s="23"/>
      <c r="B76" s="24"/>
      <c r="C76" s="25"/>
      <c r="D76" s="25"/>
      <c r="E76" s="25"/>
      <c r="F76" s="25"/>
      <c r="G76" s="9"/>
      <c r="H76" s="9"/>
    </row>
    <row r="77" spans="1:8" ht="15.75" x14ac:dyDescent="0.25">
      <c r="A77" s="23"/>
      <c r="B77" s="47"/>
      <c r="C77" s="25"/>
      <c r="D77" s="25"/>
      <c r="E77" s="25"/>
      <c r="F77" s="25"/>
      <c r="G77" s="9"/>
      <c r="H77" s="9"/>
    </row>
    <row r="78" spans="1:8" ht="15.75" x14ac:dyDescent="0.2">
      <c r="A78" s="23"/>
      <c r="B78" s="24"/>
      <c r="C78" s="25"/>
      <c r="D78" s="25"/>
      <c r="E78" s="25"/>
      <c r="F78" s="25"/>
      <c r="G78" s="9"/>
      <c r="H78" s="9"/>
    </row>
    <row r="79" spans="1:8" ht="15.75" x14ac:dyDescent="0.25">
      <c r="A79" s="23"/>
      <c r="B79" s="39"/>
      <c r="C79" s="25"/>
      <c r="D79" s="25"/>
      <c r="E79" s="25"/>
      <c r="F79" s="25"/>
      <c r="G79" s="9"/>
      <c r="H79" s="9"/>
    </row>
    <row r="80" spans="1:8" ht="15.75" x14ac:dyDescent="0.2">
      <c r="A80" s="23"/>
      <c r="B80" s="24"/>
      <c r="C80" s="25"/>
      <c r="D80" s="25"/>
      <c r="E80" s="25"/>
      <c r="F80" s="25"/>
      <c r="G80" s="9"/>
      <c r="H80" s="9"/>
    </row>
    <row r="81" spans="1:9" ht="15.75" x14ac:dyDescent="0.25">
      <c r="A81" s="23"/>
      <c r="B81" s="47"/>
      <c r="C81" s="25"/>
      <c r="D81" s="25"/>
      <c r="E81" s="25"/>
      <c r="F81" s="25"/>
      <c r="G81" s="9"/>
      <c r="H81" s="9"/>
    </row>
    <row r="82" spans="1:9" ht="15.75" x14ac:dyDescent="0.25">
      <c r="A82" s="23"/>
      <c r="B82" s="47"/>
      <c r="C82" s="25"/>
      <c r="D82" s="20"/>
      <c r="E82" s="20"/>
      <c r="F82" s="25"/>
      <c r="G82" s="9"/>
      <c r="H82" s="9"/>
    </row>
    <row r="83" spans="1:9" ht="15.75" x14ac:dyDescent="0.25">
      <c r="A83" s="23"/>
      <c r="B83" s="40"/>
      <c r="C83" s="25"/>
      <c r="D83" s="20"/>
      <c r="E83" s="20"/>
      <c r="F83" s="25"/>
      <c r="G83" s="9"/>
      <c r="H83" s="9"/>
    </row>
    <row r="84" spans="1:9" ht="15.75" x14ac:dyDescent="0.25">
      <c r="A84" s="23"/>
      <c r="B84" s="40"/>
      <c r="C84" s="25"/>
      <c r="D84" s="25"/>
      <c r="E84" s="25"/>
      <c r="F84" s="25"/>
      <c r="G84" s="9"/>
      <c r="H84" s="9"/>
    </row>
    <row r="85" spans="1:9" ht="15.75" x14ac:dyDescent="0.2">
      <c r="A85" s="23"/>
      <c r="B85" s="24"/>
      <c r="C85" s="25"/>
      <c r="D85" s="25"/>
      <c r="E85" s="25"/>
      <c r="F85" s="20"/>
      <c r="G85" s="9"/>
      <c r="H85" s="9"/>
    </row>
    <row r="86" spans="1:9" ht="15.75" x14ac:dyDescent="0.2">
      <c r="A86" s="23"/>
      <c r="B86" s="24"/>
      <c r="C86" s="25"/>
      <c r="D86" s="20"/>
      <c r="E86" s="20"/>
      <c r="F86" s="20"/>
      <c r="G86" s="9"/>
      <c r="H86" s="9"/>
    </row>
    <row r="87" spans="1:9" ht="15.75" x14ac:dyDescent="0.2">
      <c r="A87" s="23"/>
      <c r="B87" s="24"/>
      <c r="C87" s="25"/>
      <c r="D87" s="20"/>
      <c r="E87" s="20"/>
      <c r="F87" s="25"/>
      <c r="G87" s="9"/>
      <c r="H87" s="9"/>
    </row>
    <row r="88" spans="1:9" ht="15.75" x14ac:dyDescent="0.25">
      <c r="A88" s="23"/>
      <c r="B88" s="48"/>
      <c r="C88" s="20"/>
      <c r="D88" s="25"/>
      <c r="E88" s="25"/>
      <c r="F88" s="25"/>
      <c r="G88" s="9"/>
      <c r="H88" s="9"/>
    </row>
    <row r="89" spans="1:9" ht="14.25" x14ac:dyDescent="0.2">
      <c r="A89" s="23"/>
      <c r="B89" s="32"/>
      <c r="C89" s="20"/>
      <c r="D89" s="20"/>
      <c r="E89" s="20"/>
      <c r="F89" s="20"/>
      <c r="G89" s="9"/>
      <c r="H89" s="9"/>
    </row>
    <row r="90" spans="1:9" ht="15" customHeight="1" x14ac:dyDescent="0.25">
      <c r="A90" s="21"/>
      <c r="B90" s="39"/>
      <c r="C90" s="25"/>
      <c r="D90" s="20"/>
      <c r="E90" s="20"/>
      <c r="F90" s="20"/>
      <c r="G90" s="9"/>
      <c r="H90" s="9"/>
    </row>
    <row r="91" spans="1:9" ht="15" customHeight="1" x14ac:dyDescent="0.2">
      <c r="A91" s="23"/>
      <c r="B91" s="24"/>
      <c r="C91" s="25"/>
      <c r="D91" s="25"/>
      <c r="E91" s="25"/>
      <c r="F91" s="25"/>
      <c r="G91" s="9"/>
      <c r="H91" s="9"/>
    </row>
    <row r="92" spans="1:9" ht="13.9" customHeight="1" x14ac:dyDescent="0.2">
      <c r="A92" s="23"/>
      <c r="B92" s="19"/>
      <c r="C92" s="20"/>
      <c r="D92" s="25"/>
      <c r="E92" s="25"/>
      <c r="F92" s="20"/>
      <c r="G92" s="9"/>
      <c r="H92" s="9"/>
    </row>
    <row r="93" spans="1:9" ht="13.15" customHeight="1" x14ac:dyDescent="0.2">
      <c r="A93" s="21"/>
      <c r="B93" s="32"/>
      <c r="C93" s="20"/>
      <c r="D93" s="20"/>
      <c r="E93" s="20"/>
      <c r="F93" s="20"/>
      <c r="G93" s="9"/>
      <c r="H93" s="9"/>
    </row>
    <row r="94" spans="1:9" ht="15.6" customHeight="1" x14ac:dyDescent="0.25">
      <c r="A94" s="23"/>
      <c r="B94" s="39"/>
      <c r="C94" s="25"/>
      <c r="D94" s="20"/>
      <c r="E94" s="20"/>
      <c r="F94" s="25"/>
      <c r="G94" s="9"/>
      <c r="H94" s="9"/>
    </row>
    <row r="95" spans="1:9" ht="14.45" customHeight="1" x14ac:dyDescent="0.2">
      <c r="A95" s="21"/>
      <c r="B95" s="19"/>
      <c r="C95" s="20"/>
      <c r="D95" s="25"/>
      <c r="E95" s="25"/>
      <c r="F95" s="25"/>
      <c r="G95" s="9"/>
      <c r="H95" s="9"/>
    </row>
    <row r="96" spans="1:9" ht="16.149999999999999" customHeight="1" x14ac:dyDescent="0.2">
      <c r="A96" s="49"/>
      <c r="B96" s="32"/>
      <c r="C96" s="20"/>
      <c r="D96" s="25"/>
      <c r="E96" s="25"/>
      <c r="F96" s="20"/>
      <c r="G96" s="9"/>
      <c r="H96" s="9"/>
      <c r="I96" s="4"/>
    </row>
    <row r="97" spans="1:8" ht="13.5" customHeight="1" x14ac:dyDescent="0.25">
      <c r="A97" s="49"/>
      <c r="B97" s="39"/>
      <c r="C97" s="25"/>
      <c r="D97" s="20"/>
      <c r="E97" s="20"/>
      <c r="F97" s="20"/>
      <c r="G97" s="9"/>
      <c r="H97" s="9"/>
    </row>
    <row r="98" spans="1:8" ht="13.9" customHeight="1" x14ac:dyDescent="0.2">
      <c r="A98" s="50"/>
      <c r="B98" s="24"/>
      <c r="C98" s="25"/>
      <c r="D98" s="20"/>
      <c r="E98" s="20"/>
      <c r="F98" s="25"/>
      <c r="G98" s="9"/>
      <c r="H98" s="9"/>
    </row>
    <row r="99" spans="1:8" ht="13.9" customHeight="1" x14ac:dyDescent="0.2">
      <c r="A99" s="49"/>
      <c r="B99" s="19"/>
      <c r="C99" s="20"/>
      <c r="D99" s="25"/>
      <c r="E99" s="25"/>
      <c r="F99" s="25"/>
      <c r="G99" s="9"/>
      <c r="H99" s="9"/>
    </row>
    <row r="100" spans="1:8" ht="15" customHeight="1" x14ac:dyDescent="0.2">
      <c r="A100" s="51"/>
      <c r="B100" s="32"/>
      <c r="C100" s="20"/>
      <c r="D100" s="25"/>
      <c r="E100" s="25"/>
      <c r="F100" s="20"/>
      <c r="G100" s="9"/>
      <c r="H100" s="9"/>
    </row>
    <row r="101" spans="1:8" ht="15.6" customHeight="1" x14ac:dyDescent="0.25">
      <c r="A101" s="49"/>
      <c r="B101" s="39"/>
      <c r="C101" s="25"/>
      <c r="D101" s="20"/>
      <c r="E101" s="20"/>
      <c r="F101" s="20"/>
      <c r="G101" s="9"/>
      <c r="H101" s="9"/>
    </row>
    <row r="102" spans="1:8" ht="15.75" x14ac:dyDescent="0.25">
      <c r="A102" s="49"/>
      <c r="B102" s="39"/>
      <c r="C102" s="25"/>
      <c r="D102" s="20"/>
      <c r="E102" s="20"/>
      <c r="F102" s="25"/>
      <c r="G102" s="9"/>
      <c r="H102" s="9"/>
    </row>
    <row r="103" spans="1:8" ht="15.75" x14ac:dyDescent="0.25">
      <c r="A103" s="27"/>
      <c r="B103" s="38"/>
      <c r="C103" s="20"/>
      <c r="D103" s="25"/>
      <c r="E103" s="25"/>
      <c r="F103" s="25"/>
      <c r="G103" s="9"/>
      <c r="H103" s="9"/>
    </row>
    <row r="104" spans="1:8" ht="14.45" customHeight="1" x14ac:dyDescent="0.2">
      <c r="A104" s="21"/>
      <c r="B104" s="32"/>
      <c r="C104" s="20"/>
      <c r="D104" s="56"/>
      <c r="E104" s="13"/>
      <c r="F104" s="20"/>
      <c r="G104" s="9"/>
      <c r="H104" s="9"/>
    </row>
    <row r="105" spans="1:8" ht="15.75" x14ac:dyDescent="0.25">
      <c r="A105" s="23"/>
      <c r="B105" s="39"/>
      <c r="C105" s="25"/>
      <c r="D105" s="14"/>
      <c r="E105" s="14"/>
      <c r="F105" s="20"/>
      <c r="G105" s="9"/>
      <c r="H105" s="9"/>
    </row>
    <row r="106" spans="1:8" ht="15.75" x14ac:dyDescent="0.2">
      <c r="A106" s="23"/>
      <c r="B106" s="24"/>
      <c r="C106" s="25"/>
      <c r="D106" s="14"/>
      <c r="E106" s="14"/>
      <c r="F106" s="25"/>
      <c r="G106" s="9"/>
      <c r="H106" s="9"/>
    </row>
    <row r="107" spans="1:8" ht="15.75" x14ac:dyDescent="0.25">
      <c r="A107" s="52"/>
      <c r="B107" s="19"/>
      <c r="C107" s="20"/>
      <c r="D107" s="14"/>
      <c r="E107" s="14"/>
      <c r="F107" s="13"/>
      <c r="G107" s="9"/>
      <c r="H107" s="9"/>
    </row>
    <row r="108" spans="1:8" ht="14.25" x14ac:dyDescent="0.2">
      <c r="A108" s="51"/>
      <c r="B108" s="53"/>
      <c r="C108" s="20"/>
      <c r="D108" s="9"/>
      <c r="E108" s="9"/>
      <c r="F108" s="14"/>
      <c r="G108" s="9"/>
      <c r="H108" s="9"/>
    </row>
    <row r="109" spans="1:8" ht="15.75" x14ac:dyDescent="0.25">
      <c r="A109" s="49"/>
      <c r="B109" s="39"/>
      <c r="C109" s="25"/>
      <c r="D109" s="9"/>
      <c r="E109" s="9"/>
      <c r="F109" s="14"/>
      <c r="G109" s="9"/>
      <c r="H109" s="9"/>
    </row>
    <row r="110" spans="1:8" ht="14.25" x14ac:dyDescent="0.2">
      <c r="A110" s="54"/>
      <c r="B110" s="55"/>
      <c r="C110" s="56"/>
      <c r="F110" s="14"/>
      <c r="G110" s="9"/>
      <c r="H110" s="9"/>
    </row>
    <row r="111" spans="1:8" ht="15" x14ac:dyDescent="0.2">
      <c r="A111" s="9"/>
      <c r="B111" s="12"/>
      <c r="C111" s="13"/>
      <c r="F111" s="9"/>
      <c r="G111" s="9"/>
      <c r="H111" s="9"/>
    </row>
    <row r="112" spans="1:8" ht="15.75" x14ac:dyDescent="0.2">
      <c r="A112" s="9"/>
      <c r="B112" s="24"/>
      <c r="C112" s="15"/>
      <c r="F112" s="9"/>
      <c r="G112" s="9"/>
      <c r="H112" s="9"/>
    </row>
    <row r="113" spans="1:8" ht="15.75" x14ac:dyDescent="0.25">
      <c r="A113" s="9"/>
      <c r="B113" s="16"/>
      <c r="C113" s="15"/>
      <c r="G113" s="9"/>
      <c r="H113" s="33"/>
    </row>
    <row r="114" spans="1:8" x14ac:dyDescent="0.2">
      <c r="A114" s="9"/>
      <c r="B114" s="9"/>
      <c r="C114" s="9"/>
      <c r="G114" s="9"/>
      <c r="H114" s="9"/>
    </row>
    <row r="115" spans="1:8" x14ac:dyDescent="0.2">
      <c r="A115" s="9"/>
      <c r="B115" s="9"/>
      <c r="C115" s="9"/>
      <c r="G115" s="33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workbookViewId="0">
      <selection activeCell="I4" sqref="I4"/>
    </sheetView>
  </sheetViews>
  <sheetFormatPr defaultRowHeight="12.75" x14ac:dyDescent="0.2"/>
  <cols>
    <col min="1" max="1" width="4.7109375" customWidth="1"/>
    <col min="2" max="2" width="36.42578125" customWidth="1"/>
    <col min="3" max="3" width="10.28515625" customWidth="1"/>
    <col min="4" max="4" width="14" customWidth="1"/>
    <col min="5" max="5" width="15.140625" customWidth="1"/>
    <col min="6" max="6" width="14.28515625" customWidth="1"/>
    <col min="7" max="7" width="4.28515625" customWidth="1"/>
    <col min="8" max="8" width="5" customWidth="1"/>
  </cols>
  <sheetData>
    <row r="1" spans="1:12" ht="15.75" x14ac:dyDescent="0.25">
      <c r="B1" s="6" t="s">
        <v>3</v>
      </c>
      <c r="C1" s="6"/>
    </row>
    <row r="2" spans="1:12" ht="15.75" x14ac:dyDescent="0.25">
      <c r="B2" s="6" t="s">
        <v>226</v>
      </c>
      <c r="C2" s="6"/>
    </row>
    <row r="3" spans="1:12" ht="15.75" x14ac:dyDescent="0.25">
      <c r="B3" s="6" t="s">
        <v>215</v>
      </c>
      <c r="C3" s="6"/>
    </row>
    <row r="5" spans="1:12" ht="15" x14ac:dyDescent="0.25">
      <c r="B5" s="3"/>
      <c r="C5" s="3"/>
      <c r="D5" s="3"/>
      <c r="E5" s="3"/>
      <c r="F5" s="1"/>
    </row>
    <row r="6" spans="1:12" ht="15.75" x14ac:dyDescent="0.25">
      <c r="A6" s="150" t="s">
        <v>140</v>
      </c>
      <c r="B6" s="150"/>
      <c r="C6" s="150"/>
      <c r="E6" s="2"/>
      <c r="F6" s="7"/>
    </row>
    <row r="7" spans="1:12" ht="15.75" x14ac:dyDescent="0.25">
      <c r="B7" s="5" t="s">
        <v>15</v>
      </c>
      <c r="C7" s="3"/>
      <c r="D7" s="17"/>
      <c r="E7" s="17"/>
      <c r="F7" s="17"/>
    </row>
    <row r="8" spans="1:12" ht="15" x14ac:dyDescent="0.25">
      <c r="B8" s="3"/>
      <c r="C8" s="3"/>
      <c r="D8" s="145"/>
      <c r="E8" s="146"/>
      <c r="F8" s="147"/>
    </row>
    <row r="9" spans="1:12" ht="12.75" customHeight="1" x14ac:dyDescent="0.25">
      <c r="B9" s="3"/>
      <c r="C9" s="3"/>
      <c r="D9" s="147"/>
      <c r="E9" s="147"/>
      <c r="F9" s="147"/>
      <c r="G9" s="9"/>
      <c r="H9" s="9"/>
    </row>
    <row r="10" spans="1:12" ht="14.25" customHeight="1" x14ac:dyDescent="0.25">
      <c r="A10" s="16"/>
      <c r="B10" s="16"/>
      <c r="C10" s="66"/>
      <c r="D10" s="147"/>
      <c r="E10" s="147"/>
      <c r="F10" s="140" t="s">
        <v>32</v>
      </c>
      <c r="G10" s="9"/>
      <c r="H10" s="9"/>
    </row>
    <row r="11" spans="1:12" ht="111" customHeight="1" x14ac:dyDescent="0.25">
      <c r="A11" s="67" t="s">
        <v>130</v>
      </c>
      <c r="B11" s="58" t="s">
        <v>131</v>
      </c>
      <c r="C11" s="144" t="s">
        <v>0</v>
      </c>
      <c r="D11" s="151" t="s">
        <v>132</v>
      </c>
      <c r="E11" s="166" t="s">
        <v>133</v>
      </c>
      <c r="F11" s="151" t="s">
        <v>134</v>
      </c>
      <c r="G11" s="9"/>
      <c r="H11" s="9"/>
    </row>
    <row r="12" spans="1:12" ht="17.25" customHeight="1" x14ac:dyDescent="0.25">
      <c r="A12" s="152" t="s">
        <v>135</v>
      </c>
      <c r="B12" s="154" t="s">
        <v>46</v>
      </c>
      <c r="C12" s="148">
        <f>D12+E12+F12</f>
        <v>0</v>
      </c>
      <c r="D12" s="153">
        <v>3800</v>
      </c>
      <c r="E12" s="153">
        <v>-3800</v>
      </c>
      <c r="F12" s="153"/>
      <c r="G12" s="9"/>
      <c r="H12" s="9"/>
    </row>
    <row r="13" spans="1:12" ht="20.25" customHeight="1" x14ac:dyDescent="0.25">
      <c r="A13" s="115" t="s">
        <v>136</v>
      </c>
      <c r="B13" s="170" t="s">
        <v>42</v>
      </c>
      <c r="C13" s="148">
        <f t="shared" ref="C13:C16" si="0">D13+E13+F13</f>
        <v>-700</v>
      </c>
      <c r="D13" s="153">
        <v>-100</v>
      </c>
      <c r="E13" s="153"/>
      <c r="F13" s="153">
        <v>-600</v>
      </c>
      <c r="G13" s="9"/>
      <c r="H13" s="9"/>
    </row>
    <row r="14" spans="1:12" ht="15.75" x14ac:dyDescent="0.25">
      <c r="A14" s="68" t="s">
        <v>137</v>
      </c>
      <c r="B14" s="69" t="s">
        <v>139</v>
      </c>
      <c r="C14" s="148">
        <f t="shared" si="0"/>
        <v>-400</v>
      </c>
      <c r="D14" s="153"/>
      <c r="E14" s="153"/>
      <c r="F14" s="153">
        <v>-400</v>
      </c>
      <c r="G14" s="60"/>
      <c r="H14" s="60"/>
      <c r="J14" s="59"/>
      <c r="L14" s="143"/>
    </row>
    <row r="15" spans="1:12" ht="15.75" x14ac:dyDescent="0.25">
      <c r="A15" s="68" t="s">
        <v>138</v>
      </c>
      <c r="B15" s="69" t="s">
        <v>66</v>
      </c>
      <c r="C15" s="148">
        <f t="shared" si="0"/>
        <v>1100</v>
      </c>
      <c r="D15" s="153"/>
      <c r="E15" s="153"/>
      <c r="F15" s="153">
        <v>1100</v>
      </c>
      <c r="G15" s="60"/>
      <c r="H15" s="60"/>
      <c r="J15" s="59"/>
    </row>
    <row r="16" spans="1:12" ht="15.75" x14ac:dyDescent="0.25">
      <c r="A16" s="139"/>
      <c r="B16" s="163" t="s">
        <v>21</v>
      </c>
      <c r="C16" s="164">
        <f t="shared" si="0"/>
        <v>0</v>
      </c>
      <c r="D16" s="165">
        <f>D12+D13+D14+D15</f>
        <v>3700</v>
      </c>
      <c r="E16" s="165">
        <f t="shared" ref="E16:F16" si="1">E12+E13+E14+E15</f>
        <v>-3800</v>
      </c>
      <c r="F16" s="165">
        <f t="shared" si="1"/>
        <v>100</v>
      </c>
      <c r="G16" s="60"/>
      <c r="H16" s="60"/>
      <c r="J16" s="59"/>
    </row>
    <row r="17" spans="1:10" ht="19.5" customHeight="1" x14ac:dyDescent="0.25">
      <c r="A17" s="155"/>
      <c r="B17" s="167"/>
      <c r="C17" s="149"/>
      <c r="D17" s="168"/>
      <c r="E17" s="169"/>
      <c r="F17" s="158"/>
      <c r="G17" s="60"/>
      <c r="H17" s="60"/>
      <c r="J17" s="59"/>
    </row>
    <row r="18" spans="1:10" ht="15.75" x14ac:dyDescent="0.25">
      <c r="A18" s="155"/>
      <c r="B18" s="159"/>
      <c r="C18" s="156"/>
      <c r="D18" s="157"/>
      <c r="E18" s="158"/>
      <c r="F18" s="158"/>
      <c r="G18" s="60"/>
      <c r="H18" s="60"/>
      <c r="J18" s="59"/>
    </row>
    <row r="19" spans="1:10" ht="15.75" x14ac:dyDescent="0.25">
      <c r="A19" s="155"/>
      <c r="B19" s="159"/>
      <c r="C19" s="156"/>
      <c r="D19" s="157"/>
      <c r="E19" s="158"/>
      <c r="F19" s="158"/>
      <c r="G19" s="60"/>
      <c r="H19" s="60"/>
      <c r="J19" s="59"/>
    </row>
    <row r="20" spans="1:10" ht="15.75" x14ac:dyDescent="0.25">
      <c r="A20" s="155"/>
      <c r="B20" s="159"/>
      <c r="C20" s="156"/>
      <c r="D20" s="157"/>
      <c r="E20" s="158"/>
      <c r="F20" s="158"/>
      <c r="G20" s="60"/>
      <c r="H20" s="60"/>
      <c r="J20" s="59"/>
    </row>
    <row r="21" spans="1:10" ht="15.75" x14ac:dyDescent="0.25">
      <c r="A21" s="160"/>
      <c r="B21" s="161"/>
      <c r="C21" s="162"/>
      <c r="D21" s="157"/>
      <c r="E21" s="158"/>
      <c r="F21" s="158"/>
      <c r="G21" s="60"/>
      <c r="H21" s="60"/>
      <c r="J21" s="59"/>
    </row>
    <row r="22" spans="1:10" x14ac:dyDescent="0.2">
      <c r="B22" s="9"/>
      <c r="D22" s="20"/>
      <c r="E22" s="20"/>
      <c r="F22" s="25"/>
      <c r="G22" s="60"/>
      <c r="H22" s="60"/>
      <c r="J22" s="59"/>
    </row>
    <row r="23" spans="1:10" ht="15" x14ac:dyDescent="0.25">
      <c r="A23" s="21"/>
      <c r="B23" s="28"/>
      <c r="C23" s="25"/>
      <c r="D23" s="25"/>
      <c r="E23" s="25"/>
      <c r="F23" s="20"/>
      <c r="G23" s="60"/>
      <c r="H23" s="60"/>
      <c r="J23" s="59"/>
    </row>
    <row r="24" spans="1:10" ht="15" x14ac:dyDescent="0.25">
      <c r="A24" s="21"/>
      <c r="B24" s="28"/>
      <c r="C24" s="25"/>
      <c r="D24" s="25"/>
      <c r="E24" s="25"/>
      <c r="F24" s="25"/>
      <c r="G24" s="9"/>
      <c r="H24" s="9"/>
      <c r="J24" s="59"/>
    </row>
    <row r="25" spans="1:10" ht="15" x14ac:dyDescent="0.25">
      <c r="A25" s="21"/>
      <c r="B25" s="28"/>
      <c r="C25" s="25"/>
      <c r="D25" s="20"/>
      <c r="E25" s="20"/>
      <c r="F25" s="20"/>
      <c r="G25" s="9"/>
      <c r="H25" s="9"/>
      <c r="J25" s="59"/>
    </row>
    <row r="26" spans="1:10" ht="13.9" customHeight="1" x14ac:dyDescent="0.2">
      <c r="A26" s="21"/>
      <c r="B26" s="29"/>
      <c r="C26" s="20"/>
      <c r="D26" s="25"/>
      <c r="E26" s="25"/>
      <c r="F26" s="25"/>
      <c r="G26" s="9"/>
      <c r="H26" s="9"/>
    </row>
    <row r="27" spans="1:10" ht="15" x14ac:dyDescent="0.25">
      <c r="A27" s="21"/>
      <c r="B27" s="26"/>
      <c r="C27" s="25"/>
      <c r="D27" s="20"/>
      <c r="E27" s="20"/>
      <c r="F27" s="25"/>
      <c r="G27" s="9"/>
      <c r="H27" s="9"/>
    </row>
    <row r="28" spans="1:10" ht="14.25" x14ac:dyDescent="0.2">
      <c r="A28" s="21"/>
      <c r="B28" s="31"/>
      <c r="C28" s="20"/>
      <c r="D28" s="25"/>
      <c r="E28" s="25"/>
      <c r="F28" s="20"/>
      <c r="G28" s="9"/>
      <c r="H28" s="9"/>
    </row>
    <row r="29" spans="1:10" ht="15" x14ac:dyDescent="0.25">
      <c r="A29" s="21"/>
      <c r="B29" s="28"/>
      <c r="C29" s="25"/>
      <c r="D29" s="20"/>
      <c r="E29" s="20"/>
      <c r="F29" s="25"/>
      <c r="G29" s="9"/>
      <c r="H29" s="9"/>
    </row>
    <row r="30" spans="1:10" ht="15.75" x14ac:dyDescent="0.2">
      <c r="A30" s="21"/>
      <c r="B30" s="24"/>
      <c r="C30" s="25"/>
      <c r="D30" s="25"/>
      <c r="E30" s="25"/>
      <c r="F30" s="20"/>
      <c r="G30" s="9"/>
      <c r="H30" s="9"/>
    </row>
    <row r="31" spans="1:10" ht="14.25" x14ac:dyDescent="0.2">
      <c r="A31" s="21"/>
      <c r="B31" s="32"/>
      <c r="C31" s="20"/>
      <c r="D31" s="36"/>
      <c r="E31" s="25"/>
      <c r="F31" s="25"/>
      <c r="G31" s="9"/>
      <c r="H31" s="9"/>
    </row>
    <row r="32" spans="1:10" ht="15" x14ac:dyDescent="0.25">
      <c r="A32" s="21"/>
      <c r="B32" s="26"/>
      <c r="C32" s="25"/>
      <c r="D32" s="20"/>
      <c r="E32" s="20"/>
      <c r="F32" s="20"/>
      <c r="G32" s="33"/>
      <c r="H32" s="9"/>
    </row>
    <row r="33" spans="1:8" ht="14.25" x14ac:dyDescent="0.2">
      <c r="A33" s="21"/>
      <c r="B33" s="22"/>
      <c r="C33" s="20"/>
      <c r="D33" s="25"/>
      <c r="E33" s="25"/>
      <c r="F33" s="20"/>
      <c r="G33" s="9"/>
      <c r="H33" s="9"/>
    </row>
    <row r="34" spans="1:8" ht="15" x14ac:dyDescent="0.25">
      <c r="A34" s="21"/>
      <c r="B34" s="28"/>
      <c r="C34" s="25"/>
      <c r="D34" s="20"/>
      <c r="E34" s="20"/>
      <c r="F34" s="20"/>
      <c r="G34" s="9"/>
      <c r="H34" s="9"/>
    </row>
    <row r="35" spans="1:8" ht="14.25" x14ac:dyDescent="0.2">
      <c r="A35" s="21"/>
      <c r="B35" s="22"/>
      <c r="C35" s="20"/>
      <c r="D35" s="25"/>
      <c r="E35" s="25"/>
      <c r="F35" s="20"/>
      <c r="G35" s="9"/>
      <c r="H35" s="34"/>
    </row>
    <row r="36" spans="1:8" ht="15" x14ac:dyDescent="0.25">
      <c r="A36" s="21"/>
      <c r="B36" s="26"/>
      <c r="C36" s="25"/>
      <c r="D36" s="25"/>
      <c r="E36" s="25"/>
      <c r="F36" s="25"/>
      <c r="G36" s="34"/>
      <c r="H36" s="9"/>
    </row>
    <row r="37" spans="1:8" ht="15" x14ac:dyDescent="0.2">
      <c r="A37" s="21"/>
      <c r="B37" s="35"/>
      <c r="C37" s="36"/>
      <c r="D37" s="25"/>
      <c r="E37" s="25"/>
      <c r="F37" s="20"/>
      <c r="G37" s="9"/>
      <c r="H37" s="9"/>
    </row>
    <row r="38" spans="1:8" ht="14.25" x14ac:dyDescent="0.2">
      <c r="A38" s="21"/>
      <c r="B38" s="37"/>
      <c r="C38" s="20"/>
      <c r="D38" s="25"/>
      <c r="E38" s="25"/>
      <c r="F38" s="25"/>
      <c r="G38" s="9"/>
      <c r="H38" s="9"/>
    </row>
    <row r="39" spans="1:8" ht="15" x14ac:dyDescent="0.25">
      <c r="A39" s="21"/>
      <c r="B39" s="26"/>
      <c r="C39" s="25"/>
      <c r="D39" s="25"/>
      <c r="E39" s="25"/>
      <c r="F39" s="20"/>
      <c r="G39" s="9"/>
      <c r="H39" s="9"/>
    </row>
    <row r="40" spans="1:8" ht="15.75" x14ac:dyDescent="0.25">
      <c r="A40" s="21"/>
      <c r="B40" s="38"/>
      <c r="C40" s="20"/>
      <c r="D40" s="25"/>
      <c r="E40" s="25"/>
      <c r="F40" s="20"/>
      <c r="G40" s="9"/>
      <c r="H40" s="9"/>
    </row>
    <row r="41" spans="1:8" ht="15.75" x14ac:dyDescent="0.25">
      <c r="A41" s="21"/>
      <c r="B41" s="39"/>
      <c r="C41" s="25"/>
      <c r="D41" s="25"/>
      <c r="E41" s="25"/>
      <c r="F41" s="25"/>
      <c r="G41" s="9"/>
      <c r="H41" s="9"/>
    </row>
    <row r="42" spans="1:8" ht="15.75" x14ac:dyDescent="0.2">
      <c r="A42" s="23"/>
      <c r="B42" s="24"/>
      <c r="C42" s="25"/>
      <c r="D42" s="25"/>
      <c r="E42" s="25"/>
      <c r="F42" s="25"/>
      <c r="G42" s="9"/>
      <c r="H42" s="9"/>
    </row>
    <row r="43" spans="1:8" ht="15.75" x14ac:dyDescent="0.2">
      <c r="A43" s="23"/>
      <c r="B43" s="24"/>
      <c r="C43" s="25"/>
      <c r="D43" s="25"/>
      <c r="E43" s="25"/>
      <c r="F43" s="25"/>
      <c r="G43" s="9"/>
      <c r="H43" s="9"/>
    </row>
    <row r="44" spans="1:8" ht="15.75" x14ac:dyDescent="0.25">
      <c r="A44" s="23"/>
      <c r="B44" s="40"/>
      <c r="C44" s="25"/>
      <c r="D44" s="25"/>
      <c r="E44" s="25"/>
      <c r="F44" s="25"/>
      <c r="G44" s="9"/>
      <c r="H44" s="9"/>
    </row>
    <row r="45" spans="1:8" ht="15.75" x14ac:dyDescent="0.2">
      <c r="A45" s="23"/>
      <c r="B45" s="24"/>
      <c r="C45" s="25"/>
      <c r="D45" s="25"/>
      <c r="E45" s="25"/>
      <c r="F45" s="25"/>
      <c r="G45" s="9"/>
      <c r="H45" s="9"/>
    </row>
    <row r="46" spans="1:8" ht="14.45" customHeight="1" x14ac:dyDescent="0.25">
      <c r="A46" s="23"/>
      <c r="B46" s="40"/>
      <c r="C46" s="25"/>
      <c r="D46" s="25"/>
      <c r="E46" s="25"/>
      <c r="F46" s="25"/>
      <c r="G46" s="9"/>
      <c r="H46" s="9"/>
    </row>
    <row r="47" spans="1:8" ht="15.75" x14ac:dyDescent="0.2">
      <c r="A47" s="23"/>
      <c r="B47" s="24"/>
      <c r="C47" s="25"/>
      <c r="D47" s="25"/>
      <c r="E47" s="25"/>
      <c r="F47" s="25"/>
      <c r="G47" s="9"/>
      <c r="H47" s="9"/>
    </row>
    <row r="48" spans="1:8" ht="15.75" x14ac:dyDescent="0.25">
      <c r="A48" s="23"/>
      <c r="B48" s="40"/>
      <c r="C48" s="25"/>
      <c r="D48" s="25"/>
      <c r="E48" s="25"/>
      <c r="F48" s="25"/>
      <c r="G48" s="9"/>
      <c r="H48" s="41"/>
    </row>
    <row r="49" spans="1:8" ht="15.75" x14ac:dyDescent="0.2">
      <c r="A49" s="23"/>
      <c r="B49" s="24"/>
      <c r="C49" s="25"/>
      <c r="D49" s="25"/>
      <c r="E49" s="25"/>
      <c r="F49" s="30"/>
      <c r="G49" s="9"/>
      <c r="H49" s="42"/>
    </row>
    <row r="50" spans="1:8" ht="15.75" x14ac:dyDescent="0.25">
      <c r="A50" s="23"/>
      <c r="B50" s="40"/>
      <c r="C50" s="25"/>
      <c r="D50" s="25"/>
      <c r="E50" s="25"/>
      <c r="F50" s="25"/>
      <c r="G50" s="9"/>
      <c r="H50" s="9"/>
    </row>
    <row r="51" spans="1:8" ht="15" customHeight="1" x14ac:dyDescent="0.2">
      <c r="A51" s="23"/>
      <c r="B51" s="24"/>
      <c r="C51" s="25"/>
      <c r="D51" s="25"/>
      <c r="E51" s="25"/>
      <c r="F51" s="25"/>
      <c r="G51" s="9"/>
      <c r="H51" s="9"/>
    </row>
    <row r="52" spans="1:8" ht="15" customHeight="1" x14ac:dyDescent="0.25">
      <c r="A52" s="23"/>
      <c r="B52" s="40"/>
      <c r="C52" s="25"/>
      <c r="D52" s="25"/>
      <c r="E52" s="25"/>
      <c r="F52" s="25"/>
      <c r="G52" s="9"/>
      <c r="H52" s="9"/>
    </row>
    <row r="53" spans="1:8" ht="18" customHeight="1" x14ac:dyDescent="0.2">
      <c r="A53" s="23"/>
      <c r="B53" s="24"/>
      <c r="C53" s="25"/>
      <c r="D53" s="25"/>
      <c r="E53" s="25"/>
      <c r="F53" s="25"/>
      <c r="G53" s="9"/>
      <c r="H53" s="42"/>
    </row>
    <row r="54" spans="1:8" ht="15.75" x14ac:dyDescent="0.25">
      <c r="A54" s="23"/>
      <c r="B54" s="40"/>
      <c r="C54" s="25"/>
      <c r="D54" s="25"/>
      <c r="E54" s="25"/>
      <c r="F54" s="25"/>
      <c r="G54" s="9"/>
      <c r="H54" s="44"/>
    </row>
    <row r="55" spans="1:8" ht="15.75" x14ac:dyDescent="0.2">
      <c r="A55" s="23"/>
      <c r="B55" s="24"/>
      <c r="C55" s="25"/>
      <c r="D55" s="25"/>
      <c r="E55" s="25"/>
      <c r="F55" s="25"/>
      <c r="G55" s="43"/>
      <c r="H55" s="42"/>
    </row>
    <row r="56" spans="1:8" ht="15.75" x14ac:dyDescent="0.25">
      <c r="A56" s="23"/>
      <c r="B56" s="40"/>
      <c r="C56" s="25"/>
      <c r="D56" s="25"/>
      <c r="E56" s="25"/>
      <c r="F56" s="25"/>
      <c r="G56" s="33"/>
      <c r="H56" s="45"/>
    </row>
    <row r="57" spans="1:8" ht="15.75" x14ac:dyDescent="0.2">
      <c r="A57" s="23"/>
      <c r="B57" s="24"/>
      <c r="C57" s="25"/>
      <c r="D57" s="25"/>
      <c r="E57" s="25"/>
      <c r="F57" s="25"/>
      <c r="G57" s="33"/>
      <c r="H57" s="42"/>
    </row>
    <row r="58" spans="1:8" ht="15.75" x14ac:dyDescent="0.25">
      <c r="A58" s="23"/>
      <c r="B58" s="40"/>
      <c r="C58" s="25"/>
      <c r="D58" s="25"/>
      <c r="E58" s="25"/>
      <c r="F58" s="25"/>
      <c r="G58" s="46"/>
      <c r="H58" s="41"/>
    </row>
    <row r="59" spans="1:8" ht="17.45" customHeight="1" x14ac:dyDescent="0.2">
      <c r="A59" s="23"/>
      <c r="B59" s="24"/>
      <c r="C59" s="25"/>
      <c r="D59" s="25"/>
      <c r="E59" s="25"/>
      <c r="F59" s="25"/>
      <c r="G59" s="43"/>
      <c r="H59" s="42"/>
    </row>
    <row r="60" spans="1:8" ht="14.45" customHeight="1" x14ac:dyDescent="0.25">
      <c r="A60" s="23"/>
      <c r="B60" s="40"/>
      <c r="C60" s="25"/>
      <c r="D60" s="25"/>
      <c r="E60" s="25"/>
      <c r="F60" s="25"/>
      <c r="G60" s="43"/>
      <c r="H60" s="42"/>
    </row>
    <row r="61" spans="1:8" ht="15.6" customHeight="1" x14ac:dyDescent="0.2">
      <c r="A61" s="23"/>
      <c r="B61" s="24"/>
      <c r="C61" s="25"/>
      <c r="D61" s="25"/>
      <c r="E61" s="25"/>
      <c r="F61" s="25"/>
      <c r="G61" s="9"/>
      <c r="H61" s="41"/>
    </row>
    <row r="62" spans="1:8" ht="15.75" x14ac:dyDescent="0.25">
      <c r="A62" s="23"/>
      <c r="B62" s="40"/>
      <c r="C62" s="25"/>
      <c r="D62" s="25"/>
      <c r="E62" s="25"/>
      <c r="F62" s="25"/>
      <c r="G62" s="9"/>
      <c r="H62" s="42"/>
    </row>
    <row r="63" spans="1:8" ht="16.149999999999999" customHeight="1" x14ac:dyDescent="0.2">
      <c r="A63" s="23"/>
      <c r="B63" s="24"/>
      <c r="C63" s="25"/>
      <c r="D63" s="25"/>
      <c r="E63" s="25"/>
      <c r="F63" s="25"/>
      <c r="G63" s="9"/>
      <c r="H63" s="42"/>
    </row>
    <row r="64" spans="1:8" ht="15.75" x14ac:dyDescent="0.25">
      <c r="A64" s="23"/>
      <c r="B64" s="40"/>
      <c r="C64" s="25"/>
      <c r="D64" s="25"/>
      <c r="E64" s="25"/>
      <c r="F64" s="25"/>
      <c r="G64" s="43"/>
      <c r="H64" s="42"/>
    </row>
    <row r="65" spans="1:8" ht="15.75" x14ac:dyDescent="0.2">
      <c r="A65" s="23"/>
      <c r="B65" s="24"/>
      <c r="C65" s="25"/>
      <c r="D65" s="25"/>
      <c r="E65" s="25"/>
      <c r="F65" s="25"/>
      <c r="G65" s="9"/>
      <c r="H65" s="9"/>
    </row>
    <row r="66" spans="1:8" ht="15.75" x14ac:dyDescent="0.25">
      <c r="A66" s="23"/>
      <c r="B66" s="40"/>
      <c r="C66" s="25"/>
      <c r="D66" s="25"/>
      <c r="E66" s="25"/>
      <c r="F66" s="25"/>
      <c r="G66" s="9"/>
      <c r="H66" s="42"/>
    </row>
    <row r="67" spans="1:8" ht="15.75" x14ac:dyDescent="0.2">
      <c r="A67" s="23"/>
      <c r="B67" s="24"/>
      <c r="C67" s="25"/>
      <c r="D67" s="25"/>
      <c r="E67" s="25"/>
      <c r="F67" s="25"/>
      <c r="G67" s="9"/>
      <c r="H67" s="42"/>
    </row>
    <row r="68" spans="1:8" ht="15.75" x14ac:dyDescent="0.25">
      <c r="A68" s="23"/>
      <c r="B68" s="40"/>
      <c r="C68" s="25"/>
      <c r="D68" s="25"/>
      <c r="E68" s="25"/>
      <c r="F68" s="25"/>
      <c r="G68" s="17"/>
      <c r="H68" s="9"/>
    </row>
    <row r="69" spans="1:8" ht="15.75" x14ac:dyDescent="0.2">
      <c r="A69" s="23"/>
      <c r="B69" s="24"/>
      <c r="C69" s="25"/>
      <c r="D69" s="25"/>
      <c r="E69" s="25"/>
      <c r="F69" s="25"/>
      <c r="G69" s="9"/>
      <c r="H69" s="9"/>
    </row>
    <row r="70" spans="1:8" ht="15.75" x14ac:dyDescent="0.25">
      <c r="A70" s="23"/>
      <c r="B70" s="47"/>
      <c r="C70" s="25"/>
      <c r="D70" s="25"/>
      <c r="E70" s="25"/>
      <c r="F70" s="25"/>
      <c r="G70" s="9"/>
      <c r="H70" s="9"/>
    </row>
    <row r="71" spans="1:8" ht="15.75" x14ac:dyDescent="0.25">
      <c r="A71" s="23"/>
      <c r="B71" s="47"/>
      <c r="C71" s="25"/>
      <c r="D71" s="25"/>
      <c r="E71" s="25"/>
      <c r="F71" s="25"/>
      <c r="G71" s="9"/>
      <c r="H71" s="9"/>
    </row>
    <row r="72" spans="1:8" ht="15.75" x14ac:dyDescent="0.25">
      <c r="A72" s="23"/>
      <c r="B72" s="47"/>
      <c r="C72" s="25"/>
      <c r="D72" s="25"/>
      <c r="E72" s="25"/>
      <c r="F72" s="25"/>
      <c r="G72" s="9"/>
      <c r="H72" s="9"/>
    </row>
    <row r="73" spans="1:8" ht="15.75" x14ac:dyDescent="0.2">
      <c r="A73" s="23"/>
      <c r="B73" s="24"/>
      <c r="C73" s="25"/>
      <c r="D73" s="25"/>
      <c r="E73" s="25"/>
      <c r="F73" s="25"/>
      <c r="G73" s="9"/>
      <c r="H73" s="9"/>
    </row>
    <row r="74" spans="1:8" ht="15.75" x14ac:dyDescent="0.25">
      <c r="A74" s="23"/>
      <c r="B74" s="47"/>
      <c r="C74" s="25"/>
      <c r="D74" s="25"/>
      <c r="E74" s="25"/>
      <c r="F74" s="25"/>
      <c r="G74" s="9"/>
      <c r="H74" s="9"/>
    </row>
    <row r="75" spans="1:8" ht="15.75" x14ac:dyDescent="0.25">
      <c r="A75" s="23"/>
      <c r="B75" s="47"/>
      <c r="C75" s="25"/>
      <c r="D75" s="25"/>
      <c r="E75" s="25"/>
      <c r="F75" s="25"/>
      <c r="G75" s="9"/>
      <c r="H75" s="9"/>
    </row>
    <row r="76" spans="1:8" ht="15.75" x14ac:dyDescent="0.2">
      <c r="A76" s="23"/>
      <c r="B76" s="24"/>
      <c r="C76" s="25"/>
      <c r="D76" s="25"/>
      <c r="E76" s="25"/>
      <c r="F76" s="25"/>
      <c r="G76" s="9"/>
      <c r="H76" s="9"/>
    </row>
    <row r="77" spans="1:8" ht="15.75" x14ac:dyDescent="0.25">
      <c r="A77" s="23"/>
      <c r="B77" s="47"/>
      <c r="C77" s="25"/>
      <c r="D77" s="25"/>
      <c r="E77" s="25"/>
      <c r="F77" s="25"/>
      <c r="G77" s="9"/>
      <c r="H77" s="9"/>
    </row>
    <row r="78" spans="1:8" ht="15.75" x14ac:dyDescent="0.2">
      <c r="A78" s="23"/>
      <c r="B78" s="24"/>
      <c r="C78" s="25"/>
      <c r="D78" s="25"/>
      <c r="E78" s="25"/>
      <c r="F78" s="25"/>
      <c r="G78" s="9"/>
      <c r="H78" s="9"/>
    </row>
    <row r="79" spans="1:8" ht="15.75" x14ac:dyDescent="0.25">
      <c r="A79" s="23"/>
      <c r="B79" s="39"/>
      <c r="C79" s="25"/>
      <c r="D79" s="25"/>
      <c r="E79" s="25"/>
      <c r="F79" s="25"/>
      <c r="G79" s="9"/>
      <c r="H79" s="9"/>
    </row>
    <row r="80" spans="1:8" ht="15.75" x14ac:dyDescent="0.2">
      <c r="A80" s="23"/>
      <c r="B80" s="24"/>
      <c r="C80" s="25"/>
      <c r="D80" s="25"/>
      <c r="E80" s="25"/>
      <c r="F80" s="25"/>
      <c r="G80" s="9"/>
      <c r="H80" s="9"/>
    </row>
    <row r="81" spans="1:9" ht="15.75" x14ac:dyDescent="0.25">
      <c r="A81" s="23"/>
      <c r="B81" s="47"/>
      <c r="C81" s="25"/>
      <c r="D81" s="25"/>
      <c r="E81" s="25"/>
      <c r="F81" s="25"/>
      <c r="G81" s="9"/>
      <c r="H81" s="9"/>
    </row>
    <row r="82" spans="1:9" ht="15.75" x14ac:dyDescent="0.25">
      <c r="A82" s="23"/>
      <c r="B82" s="47"/>
      <c r="C82" s="25"/>
      <c r="D82" s="20"/>
      <c r="E82" s="20"/>
      <c r="F82" s="25"/>
      <c r="G82" s="9"/>
      <c r="H82" s="9"/>
    </row>
    <row r="83" spans="1:9" ht="15.75" x14ac:dyDescent="0.25">
      <c r="A83" s="23"/>
      <c r="B83" s="40"/>
      <c r="C83" s="25"/>
      <c r="D83" s="20"/>
      <c r="E83" s="20"/>
      <c r="F83" s="25"/>
      <c r="G83" s="9"/>
      <c r="H83" s="9"/>
    </row>
    <row r="84" spans="1:9" ht="15.75" x14ac:dyDescent="0.25">
      <c r="A84" s="23"/>
      <c r="B84" s="40"/>
      <c r="C84" s="25"/>
      <c r="D84" s="25"/>
      <c r="E84" s="25"/>
      <c r="F84" s="25"/>
      <c r="G84" s="9"/>
      <c r="H84" s="9"/>
    </row>
    <row r="85" spans="1:9" ht="15.75" x14ac:dyDescent="0.2">
      <c r="A85" s="23"/>
      <c r="B85" s="24"/>
      <c r="C85" s="25"/>
      <c r="D85" s="25"/>
      <c r="E85" s="25"/>
      <c r="F85" s="20"/>
      <c r="G85" s="9"/>
      <c r="H85" s="9"/>
    </row>
    <row r="86" spans="1:9" ht="15.75" x14ac:dyDescent="0.2">
      <c r="A86" s="23"/>
      <c r="B86" s="24"/>
      <c r="C86" s="25"/>
      <c r="D86" s="20"/>
      <c r="E86" s="20"/>
      <c r="F86" s="20"/>
      <c r="G86" s="9"/>
      <c r="H86" s="9"/>
    </row>
    <row r="87" spans="1:9" ht="15.75" x14ac:dyDescent="0.2">
      <c r="A87" s="23"/>
      <c r="B87" s="24"/>
      <c r="C87" s="25"/>
      <c r="D87" s="20"/>
      <c r="E87" s="20"/>
      <c r="F87" s="25"/>
      <c r="G87" s="9"/>
      <c r="H87" s="9"/>
    </row>
    <row r="88" spans="1:9" ht="15.75" x14ac:dyDescent="0.25">
      <c r="A88" s="23"/>
      <c r="B88" s="48"/>
      <c r="C88" s="20"/>
      <c r="D88" s="25"/>
      <c r="E88" s="25"/>
      <c r="F88" s="25"/>
      <c r="G88" s="9"/>
      <c r="H88" s="9"/>
    </row>
    <row r="89" spans="1:9" ht="14.25" x14ac:dyDescent="0.2">
      <c r="A89" s="23"/>
      <c r="B89" s="32"/>
      <c r="C89" s="20"/>
      <c r="D89" s="20"/>
      <c r="E89" s="20"/>
      <c r="F89" s="20"/>
      <c r="G89" s="9"/>
      <c r="H89" s="9"/>
    </row>
    <row r="90" spans="1:9" ht="15" customHeight="1" x14ac:dyDescent="0.25">
      <c r="A90" s="21"/>
      <c r="B90" s="39"/>
      <c r="C90" s="25"/>
      <c r="D90" s="20"/>
      <c r="E90" s="20"/>
      <c r="F90" s="20"/>
      <c r="G90" s="9"/>
      <c r="H90" s="9"/>
    </row>
    <row r="91" spans="1:9" ht="15" customHeight="1" x14ac:dyDescent="0.2">
      <c r="A91" s="23"/>
      <c r="B91" s="24"/>
      <c r="C91" s="25"/>
      <c r="D91" s="25"/>
      <c r="E91" s="25"/>
      <c r="F91" s="25"/>
      <c r="G91" s="9"/>
      <c r="H91" s="9"/>
    </row>
    <row r="92" spans="1:9" ht="13.9" customHeight="1" x14ac:dyDescent="0.2">
      <c r="A92" s="23"/>
      <c r="B92" s="19"/>
      <c r="C92" s="20"/>
      <c r="D92" s="25"/>
      <c r="E92" s="25"/>
      <c r="F92" s="20"/>
      <c r="G92" s="9"/>
      <c r="H92" s="9"/>
    </row>
    <row r="93" spans="1:9" ht="13.15" customHeight="1" x14ac:dyDescent="0.2">
      <c r="A93" s="21"/>
      <c r="B93" s="32"/>
      <c r="C93" s="20"/>
      <c r="D93" s="20"/>
      <c r="E93" s="20"/>
      <c r="F93" s="20"/>
      <c r="G93" s="9"/>
      <c r="H93" s="9"/>
    </row>
    <row r="94" spans="1:9" ht="15.6" customHeight="1" x14ac:dyDescent="0.25">
      <c r="A94" s="23"/>
      <c r="B94" s="39"/>
      <c r="C94" s="25"/>
      <c r="D94" s="20"/>
      <c r="E94" s="20"/>
      <c r="F94" s="25"/>
      <c r="G94" s="9"/>
      <c r="H94" s="9"/>
    </row>
    <row r="95" spans="1:9" ht="14.45" customHeight="1" x14ac:dyDescent="0.2">
      <c r="A95" s="21"/>
      <c r="B95" s="19"/>
      <c r="C95" s="20"/>
      <c r="D95" s="25"/>
      <c r="E95" s="25"/>
      <c r="F95" s="25"/>
      <c r="G95" s="9"/>
      <c r="H95" s="9"/>
    </row>
    <row r="96" spans="1:9" ht="16.149999999999999" customHeight="1" x14ac:dyDescent="0.2">
      <c r="A96" s="49"/>
      <c r="B96" s="32"/>
      <c r="C96" s="20"/>
      <c r="D96" s="25"/>
      <c r="E96" s="25"/>
      <c r="F96" s="20"/>
      <c r="G96" s="9"/>
      <c r="H96" s="9"/>
      <c r="I96" s="4"/>
    </row>
    <row r="97" spans="1:8" ht="13.5" customHeight="1" x14ac:dyDescent="0.25">
      <c r="A97" s="49"/>
      <c r="B97" s="39"/>
      <c r="C97" s="25"/>
      <c r="D97" s="20"/>
      <c r="E97" s="20"/>
      <c r="F97" s="20"/>
      <c r="G97" s="9"/>
      <c r="H97" s="9"/>
    </row>
    <row r="98" spans="1:8" ht="13.9" customHeight="1" x14ac:dyDescent="0.2">
      <c r="A98" s="50"/>
      <c r="B98" s="24"/>
      <c r="C98" s="25"/>
      <c r="D98" s="20"/>
      <c r="E98" s="20"/>
      <c r="F98" s="25"/>
      <c r="G98" s="9"/>
      <c r="H98" s="9"/>
    </row>
    <row r="99" spans="1:8" ht="13.9" customHeight="1" x14ac:dyDescent="0.2">
      <c r="A99" s="49"/>
      <c r="B99" s="19"/>
      <c r="C99" s="20"/>
      <c r="D99" s="25"/>
      <c r="E99" s="25"/>
      <c r="F99" s="25"/>
      <c r="G99" s="9"/>
      <c r="H99" s="9"/>
    </row>
    <row r="100" spans="1:8" ht="15" customHeight="1" x14ac:dyDescent="0.2">
      <c r="A100" s="51"/>
      <c r="B100" s="32"/>
      <c r="C100" s="20"/>
      <c r="D100" s="25"/>
      <c r="E100" s="25"/>
      <c r="F100" s="20"/>
      <c r="G100" s="9"/>
      <c r="H100" s="9"/>
    </row>
    <row r="101" spans="1:8" ht="15.6" customHeight="1" x14ac:dyDescent="0.25">
      <c r="A101" s="49"/>
      <c r="B101" s="39"/>
      <c r="C101" s="25"/>
      <c r="D101" s="20"/>
      <c r="E101" s="20"/>
      <c r="F101" s="20"/>
      <c r="G101" s="9"/>
      <c r="H101" s="9"/>
    </row>
    <row r="102" spans="1:8" ht="15.75" x14ac:dyDescent="0.25">
      <c r="A102" s="49"/>
      <c r="B102" s="39"/>
      <c r="C102" s="25"/>
      <c r="D102" s="20"/>
      <c r="E102" s="20"/>
      <c r="F102" s="25"/>
      <c r="G102" s="9"/>
      <c r="H102" s="9"/>
    </row>
    <row r="103" spans="1:8" ht="15.75" x14ac:dyDescent="0.25">
      <c r="A103" s="27"/>
      <c r="B103" s="38"/>
      <c r="C103" s="20"/>
      <c r="D103" s="25"/>
      <c r="E103" s="25"/>
      <c r="F103" s="25"/>
      <c r="G103" s="9"/>
      <c r="H103" s="9"/>
    </row>
    <row r="104" spans="1:8" ht="14.45" customHeight="1" x14ac:dyDescent="0.2">
      <c r="A104" s="21"/>
      <c r="B104" s="32"/>
      <c r="C104" s="20"/>
      <c r="D104" s="56"/>
      <c r="E104" s="13"/>
      <c r="F104" s="20"/>
      <c r="G104" s="9"/>
      <c r="H104" s="9"/>
    </row>
    <row r="105" spans="1:8" ht="15.75" x14ac:dyDescent="0.25">
      <c r="A105" s="23"/>
      <c r="B105" s="39"/>
      <c r="C105" s="25"/>
      <c r="D105" s="14"/>
      <c r="E105" s="14"/>
      <c r="F105" s="20"/>
      <c r="G105" s="9"/>
      <c r="H105" s="9"/>
    </row>
    <row r="106" spans="1:8" ht="15.75" x14ac:dyDescent="0.2">
      <c r="A106" s="23"/>
      <c r="B106" s="24"/>
      <c r="C106" s="25"/>
      <c r="D106" s="14"/>
      <c r="E106" s="14"/>
      <c r="F106" s="25"/>
      <c r="G106" s="9"/>
      <c r="H106" s="9"/>
    </row>
    <row r="107" spans="1:8" ht="15.75" x14ac:dyDescent="0.25">
      <c r="A107" s="52"/>
      <c r="B107" s="19"/>
      <c r="C107" s="20"/>
      <c r="D107" s="14"/>
      <c r="E107" s="14"/>
      <c r="F107" s="13"/>
      <c r="G107" s="9"/>
      <c r="H107" s="9"/>
    </row>
    <row r="108" spans="1:8" ht="14.25" x14ac:dyDescent="0.2">
      <c r="A108" s="51"/>
      <c r="B108" s="53"/>
      <c r="C108" s="20"/>
      <c r="D108" s="9"/>
      <c r="E108" s="9"/>
      <c r="F108" s="14"/>
      <c r="G108" s="9"/>
      <c r="H108" s="9"/>
    </row>
    <row r="109" spans="1:8" ht="15.75" x14ac:dyDescent="0.25">
      <c r="A109" s="49"/>
      <c r="B109" s="39"/>
      <c r="C109" s="25"/>
      <c r="D109" s="9"/>
      <c r="E109" s="9"/>
      <c r="F109" s="14"/>
      <c r="G109" s="9"/>
      <c r="H109" s="9"/>
    </row>
    <row r="110" spans="1:8" ht="14.25" x14ac:dyDescent="0.2">
      <c r="A110" s="54"/>
      <c r="B110" s="55"/>
      <c r="C110" s="56"/>
      <c r="F110" s="14"/>
      <c r="G110" s="9"/>
      <c r="H110" s="9"/>
    </row>
    <row r="111" spans="1:8" ht="15" x14ac:dyDescent="0.2">
      <c r="A111" s="9"/>
      <c r="B111" s="12"/>
      <c r="C111" s="13"/>
      <c r="F111" s="9"/>
      <c r="G111" s="9"/>
      <c r="H111" s="9"/>
    </row>
    <row r="112" spans="1:8" ht="15.75" x14ac:dyDescent="0.2">
      <c r="A112" s="9"/>
      <c r="B112" s="24"/>
      <c r="C112" s="15"/>
      <c r="F112" s="9"/>
      <c r="G112" s="9"/>
      <c r="H112" s="9"/>
    </row>
    <row r="113" spans="1:8" ht="15.75" x14ac:dyDescent="0.25">
      <c r="A113" s="9"/>
      <c r="B113" s="16"/>
      <c r="C113" s="15"/>
      <c r="G113" s="9"/>
      <c r="H113" s="33"/>
    </row>
    <row r="114" spans="1:8" x14ac:dyDescent="0.2">
      <c r="A114" s="9"/>
      <c r="B114" s="9"/>
      <c r="C114" s="9"/>
      <c r="G114" s="9"/>
      <c r="H114" s="9"/>
    </row>
    <row r="115" spans="1:8" x14ac:dyDescent="0.2">
      <c r="A115" s="9"/>
      <c r="B115" s="9"/>
      <c r="C115" s="9"/>
      <c r="G115" s="33"/>
    </row>
  </sheetData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tabSelected="1" topLeftCell="A115" zoomScale="112" zoomScaleNormal="112" workbookViewId="0">
      <selection activeCell="B22" sqref="B22"/>
    </sheetView>
  </sheetViews>
  <sheetFormatPr defaultRowHeight="12.75" x14ac:dyDescent="0.2"/>
  <cols>
    <col min="1" max="1" width="6.7109375" customWidth="1"/>
    <col min="2" max="2" width="53.140625" customWidth="1"/>
    <col min="3" max="3" width="10.28515625" customWidth="1"/>
    <col min="4" max="4" width="10" customWidth="1"/>
    <col min="5" max="6" width="9.7109375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226</v>
      </c>
      <c r="C2" s="6"/>
      <c r="D2" s="6"/>
      <c r="E2" s="6"/>
      <c r="F2" s="6"/>
    </row>
    <row r="3" spans="1:11" ht="15.75" x14ac:dyDescent="0.25">
      <c r="A3" s="6"/>
      <c r="B3" s="6" t="s">
        <v>16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79" t="s">
        <v>23</v>
      </c>
      <c r="B5" s="179"/>
      <c r="C5" s="179"/>
      <c r="D5" s="179"/>
      <c r="E5" s="179"/>
      <c r="F5" s="179"/>
    </row>
    <row r="6" spans="1:11" ht="15.75" x14ac:dyDescent="0.25">
      <c r="A6" s="112"/>
      <c r="B6" s="112" t="s">
        <v>24</v>
      </c>
      <c r="C6" s="112"/>
      <c r="D6" s="112"/>
      <c r="E6" s="112"/>
      <c r="F6" s="112"/>
    </row>
    <row r="7" spans="1:11" ht="14.25" customHeight="1" x14ac:dyDescent="0.25">
      <c r="A7" s="6"/>
      <c r="B7" s="5"/>
      <c r="C7" s="5"/>
      <c r="D7" s="5"/>
      <c r="E7" s="5"/>
      <c r="F7" s="6"/>
    </row>
    <row r="8" spans="1:11" ht="12.75" customHeight="1" x14ac:dyDescent="0.25">
      <c r="A8" s="6"/>
      <c r="B8" s="6"/>
      <c r="C8" s="6"/>
      <c r="D8" s="6"/>
      <c r="E8" s="73"/>
      <c r="F8" s="66" t="s">
        <v>32</v>
      </c>
    </row>
    <row r="9" spans="1:11" ht="15.75" customHeight="1" x14ac:dyDescent="0.25">
      <c r="A9" s="180" t="s">
        <v>5</v>
      </c>
      <c r="B9" s="180" t="s">
        <v>8</v>
      </c>
      <c r="C9" s="180" t="s">
        <v>0</v>
      </c>
      <c r="D9" s="74"/>
      <c r="E9" s="75" t="s">
        <v>1</v>
      </c>
      <c r="F9" s="76"/>
    </row>
    <row r="10" spans="1:11" ht="15.6" customHeight="1" x14ac:dyDescent="0.25">
      <c r="A10" s="181"/>
      <c r="B10" s="181"/>
      <c r="C10" s="181"/>
      <c r="D10" s="183" t="s">
        <v>6</v>
      </c>
      <c r="E10" s="184"/>
      <c r="F10" s="180" t="s">
        <v>4</v>
      </c>
    </row>
    <row r="11" spans="1:11" ht="11.25" customHeight="1" x14ac:dyDescent="0.2">
      <c r="A11" s="181"/>
      <c r="B11" s="181"/>
      <c r="C11" s="181"/>
      <c r="D11" s="180" t="s">
        <v>2</v>
      </c>
      <c r="E11" s="180" t="s">
        <v>7</v>
      </c>
      <c r="F11" s="181"/>
    </row>
    <row r="12" spans="1:11" x14ac:dyDescent="0.2">
      <c r="A12" s="181"/>
      <c r="B12" s="181"/>
      <c r="C12" s="181"/>
      <c r="D12" s="181"/>
      <c r="E12" s="181"/>
      <c r="F12" s="181"/>
      <c r="H12" s="65"/>
      <c r="I12" s="65"/>
      <c r="J12" s="65"/>
      <c r="K12" s="65"/>
    </row>
    <row r="13" spans="1:11" ht="37.15" customHeight="1" x14ac:dyDescent="0.2">
      <c r="A13" s="182"/>
      <c r="B13" s="182"/>
      <c r="C13" s="182"/>
      <c r="D13" s="182"/>
      <c r="E13" s="182"/>
      <c r="F13" s="182"/>
      <c r="H13" s="65"/>
      <c r="I13" s="65"/>
      <c r="J13" s="65"/>
      <c r="K13" s="65"/>
    </row>
    <row r="14" spans="1:11" ht="11.45" customHeight="1" x14ac:dyDescent="0.2">
      <c r="A14" s="81">
        <v>1</v>
      </c>
      <c r="B14" s="81">
        <v>2</v>
      </c>
      <c r="C14" s="81">
        <v>3</v>
      </c>
      <c r="D14" s="81">
        <v>4</v>
      </c>
      <c r="E14" s="81">
        <v>5</v>
      </c>
      <c r="F14" s="81">
        <v>6</v>
      </c>
      <c r="H14" s="61"/>
      <c r="I14" s="62"/>
      <c r="J14" s="65"/>
      <c r="K14" s="65"/>
    </row>
    <row r="15" spans="1:11" ht="15.75" x14ac:dyDescent="0.2">
      <c r="A15" s="107" t="s">
        <v>10</v>
      </c>
      <c r="B15" s="8" t="s">
        <v>13</v>
      </c>
      <c r="C15" s="72">
        <f>D15+F15</f>
        <v>22350</v>
      </c>
      <c r="D15" s="72">
        <f>D16+D18+D33+D35+D31</f>
        <v>65550</v>
      </c>
      <c r="E15" s="72">
        <f>E16+E18+E33+E35+E31</f>
        <v>6909</v>
      </c>
      <c r="F15" s="72">
        <f>F16+F18+F33+F35+F31</f>
        <v>-43200</v>
      </c>
      <c r="G15" s="65"/>
      <c r="H15" s="61"/>
      <c r="I15" s="62"/>
      <c r="J15" s="65"/>
      <c r="K15" s="65"/>
    </row>
    <row r="16" spans="1:11" ht="15.75" x14ac:dyDescent="0.25">
      <c r="A16" s="101" t="s">
        <v>26</v>
      </c>
      <c r="B16" s="111" t="s">
        <v>49</v>
      </c>
      <c r="C16" s="91">
        <f t="shared" ref="C16:C122" si="0">D16+F16</f>
        <v>3121</v>
      </c>
      <c r="D16" s="91">
        <f>D17</f>
        <v>3121</v>
      </c>
      <c r="E16" s="91">
        <f t="shared" ref="E16:F16" si="1">E17</f>
        <v>2383</v>
      </c>
      <c r="F16" s="91">
        <f t="shared" si="1"/>
        <v>0</v>
      </c>
      <c r="G16" s="65"/>
      <c r="H16" s="61"/>
      <c r="I16" s="62"/>
      <c r="J16" s="65"/>
      <c r="K16" s="65"/>
    </row>
    <row r="17" spans="1:11" ht="31.5" x14ac:dyDescent="0.25">
      <c r="A17" s="94" t="s">
        <v>27</v>
      </c>
      <c r="B17" s="92" t="s">
        <v>118</v>
      </c>
      <c r="C17" s="91">
        <f t="shared" si="0"/>
        <v>3121</v>
      </c>
      <c r="D17" s="77">
        <v>3121</v>
      </c>
      <c r="E17" s="77">
        <v>2383</v>
      </c>
      <c r="F17" s="77"/>
      <c r="G17" s="132"/>
      <c r="H17" s="132"/>
      <c r="I17" s="62"/>
      <c r="J17" s="65"/>
      <c r="K17" s="65"/>
    </row>
    <row r="18" spans="1:11" ht="15.75" x14ac:dyDescent="0.25">
      <c r="A18" s="101" t="s">
        <v>20</v>
      </c>
      <c r="B18" s="99" t="s">
        <v>28</v>
      </c>
      <c r="C18" s="91">
        <f t="shared" si="0"/>
        <v>77929</v>
      </c>
      <c r="D18" s="91">
        <f>D19+D28+D30</f>
        <v>77929</v>
      </c>
      <c r="E18" s="91">
        <f t="shared" ref="E18:F18" si="2">E19+E28+E30</f>
        <v>4526</v>
      </c>
      <c r="F18" s="91">
        <f t="shared" si="2"/>
        <v>0</v>
      </c>
      <c r="G18" s="84"/>
      <c r="H18" s="61"/>
      <c r="I18" s="62"/>
      <c r="J18" s="65"/>
      <c r="K18" s="65"/>
    </row>
    <row r="19" spans="1:11" ht="31.5" x14ac:dyDescent="0.25">
      <c r="A19" s="94" t="s">
        <v>25</v>
      </c>
      <c r="B19" s="69" t="s">
        <v>119</v>
      </c>
      <c r="C19" s="77">
        <f t="shared" si="0"/>
        <v>5929</v>
      </c>
      <c r="D19" s="77">
        <f>D20+D21+D22+D23+D24+D25+D26+D27</f>
        <v>5929</v>
      </c>
      <c r="E19" s="77">
        <f t="shared" ref="E19:F19" si="3">E20+E21+E22+E23+E24+E25+E26+E27</f>
        <v>4526</v>
      </c>
      <c r="F19" s="77">
        <f t="shared" si="3"/>
        <v>0</v>
      </c>
      <c r="G19" s="84"/>
      <c r="H19" s="61"/>
      <c r="I19" s="62"/>
      <c r="J19" s="65"/>
      <c r="K19" s="65"/>
    </row>
    <row r="20" spans="1:11" ht="15.75" x14ac:dyDescent="0.25">
      <c r="A20" s="98" t="s">
        <v>105</v>
      </c>
      <c r="B20" s="131" t="s">
        <v>98</v>
      </c>
      <c r="C20" s="77">
        <f t="shared" si="0"/>
        <v>1886</v>
      </c>
      <c r="D20" s="77">
        <v>1886</v>
      </c>
      <c r="E20" s="77">
        <v>1440</v>
      </c>
      <c r="F20" s="77"/>
      <c r="G20" s="84"/>
      <c r="H20" s="61"/>
      <c r="I20" s="62"/>
      <c r="J20" s="65"/>
      <c r="K20" s="65"/>
    </row>
    <row r="21" spans="1:11" ht="15.75" x14ac:dyDescent="0.25">
      <c r="A21" s="98" t="s">
        <v>106</v>
      </c>
      <c r="B21" s="69" t="s">
        <v>99</v>
      </c>
      <c r="C21" s="77">
        <f t="shared" si="0"/>
        <v>236</v>
      </c>
      <c r="D21" s="77">
        <v>236</v>
      </c>
      <c r="E21" s="77">
        <v>180</v>
      </c>
      <c r="F21" s="77"/>
      <c r="G21" s="84"/>
      <c r="H21" s="61"/>
      <c r="I21" s="62"/>
      <c r="J21" s="65"/>
      <c r="K21" s="65"/>
    </row>
    <row r="22" spans="1:11" ht="15.75" x14ac:dyDescent="0.25">
      <c r="A22" s="98" t="s">
        <v>107</v>
      </c>
      <c r="B22" s="69" t="s">
        <v>100</v>
      </c>
      <c r="C22" s="77">
        <f t="shared" si="0"/>
        <v>589</v>
      </c>
      <c r="D22" s="77">
        <v>589</v>
      </c>
      <c r="E22" s="77">
        <v>450</v>
      </c>
      <c r="F22" s="77"/>
      <c r="G22" s="84"/>
      <c r="H22" s="61"/>
      <c r="I22" s="62"/>
      <c r="J22" s="65"/>
      <c r="K22" s="65"/>
    </row>
    <row r="23" spans="1:11" ht="15.75" x14ac:dyDescent="0.25">
      <c r="A23" s="98" t="s">
        <v>108</v>
      </c>
      <c r="B23" s="69" t="s">
        <v>101</v>
      </c>
      <c r="C23" s="77">
        <f t="shared" si="0"/>
        <v>590</v>
      </c>
      <c r="D23" s="77">
        <v>590</v>
      </c>
      <c r="E23" s="77">
        <v>450</v>
      </c>
      <c r="F23" s="77"/>
      <c r="G23" s="84"/>
      <c r="H23" s="61"/>
      <c r="I23" s="62"/>
      <c r="J23" s="65"/>
      <c r="K23" s="65"/>
    </row>
    <row r="24" spans="1:11" ht="15.75" x14ac:dyDescent="0.25">
      <c r="A24" s="98" t="s">
        <v>109</v>
      </c>
      <c r="B24" s="69" t="s">
        <v>102</v>
      </c>
      <c r="C24" s="77">
        <f t="shared" si="0"/>
        <v>295</v>
      </c>
      <c r="D24" s="77">
        <v>295</v>
      </c>
      <c r="E24" s="77">
        <v>225</v>
      </c>
      <c r="F24" s="77"/>
      <c r="G24" s="84"/>
      <c r="H24" s="61"/>
      <c r="I24" s="62"/>
      <c r="J24" s="65"/>
      <c r="K24" s="65"/>
    </row>
    <row r="25" spans="1:11" ht="15.75" x14ac:dyDescent="0.25">
      <c r="A25" s="98" t="s">
        <v>110</v>
      </c>
      <c r="B25" s="69" t="s">
        <v>103</v>
      </c>
      <c r="C25" s="77">
        <f t="shared" si="0"/>
        <v>646</v>
      </c>
      <c r="D25" s="77">
        <v>646</v>
      </c>
      <c r="E25" s="77">
        <v>493</v>
      </c>
      <c r="F25" s="77"/>
      <c r="G25" s="84"/>
      <c r="H25" s="61"/>
      <c r="I25" s="62"/>
      <c r="J25" s="65"/>
      <c r="K25" s="65"/>
    </row>
    <row r="26" spans="1:11" ht="15.75" x14ac:dyDescent="0.25">
      <c r="A26" s="98" t="s">
        <v>111</v>
      </c>
      <c r="B26" s="69" t="s">
        <v>104</v>
      </c>
      <c r="C26" s="77">
        <f t="shared" si="0"/>
        <v>1415</v>
      </c>
      <c r="D26" s="77">
        <v>1415</v>
      </c>
      <c r="E26" s="77">
        <v>1080</v>
      </c>
      <c r="F26" s="77"/>
      <c r="G26" s="84"/>
      <c r="H26" s="61"/>
      <c r="I26" s="62"/>
      <c r="J26" s="65"/>
      <c r="K26" s="65"/>
    </row>
    <row r="27" spans="1:11" ht="15.75" x14ac:dyDescent="0.25">
      <c r="A27" s="98" t="s">
        <v>112</v>
      </c>
      <c r="B27" s="69" t="s">
        <v>33</v>
      </c>
      <c r="C27" s="77">
        <f t="shared" si="0"/>
        <v>272</v>
      </c>
      <c r="D27" s="77">
        <v>272</v>
      </c>
      <c r="E27" s="91">
        <v>208</v>
      </c>
      <c r="F27" s="91"/>
      <c r="G27" s="84"/>
      <c r="H27" s="61"/>
      <c r="I27" s="62"/>
      <c r="J27" s="65"/>
      <c r="K27" s="65"/>
    </row>
    <row r="28" spans="1:11" ht="33" customHeight="1" x14ac:dyDescent="0.25">
      <c r="A28" s="94" t="s">
        <v>213</v>
      </c>
      <c r="B28" s="69" t="s">
        <v>212</v>
      </c>
      <c r="C28" s="77">
        <f t="shared" si="0"/>
        <v>3300</v>
      </c>
      <c r="D28" s="77">
        <f>D29</f>
        <v>3300</v>
      </c>
      <c r="E28" s="77">
        <f t="shared" ref="E28:F28" si="4">E29</f>
        <v>0</v>
      </c>
      <c r="F28" s="77">
        <f t="shared" si="4"/>
        <v>0</v>
      </c>
      <c r="G28" s="84"/>
      <c r="H28" s="61"/>
      <c r="I28" s="62"/>
      <c r="J28" s="65"/>
      <c r="K28" s="65"/>
    </row>
    <row r="29" spans="1:11" ht="15.75" x14ac:dyDescent="0.25">
      <c r="A29" s="98" t="s">
        <v>214</v>
      </c>
      <c r="B29" s="131" t="s">
        <v>98</v>
      </c>
      <c r="C29" s="77">
        <f t="shared" si="0"/>
        <v>3300</v>
      </c>
      <c r="D29" s="77">
        <v>3300</v>
      </c>
      <c r="E29" s="91"/>
      <c r="F29" s="91"/>
      <c r="G29" s="84"/>
      <c r="H29" s="61"/>
      <c r="I29" s="62"/>
      <c r="J29" s="65"/>
      <c r="K29" s="65"/>
    </row>
    <row r="30" spans="1:11" ht="31.5" x14ac:dyDescent="0.25">
      <c r="A30" s="98" t="s">
        <v>223</v>
      </c>
      <c r="B30" s="173" t="s">
        <v>224</v>
      </c>
      <c r="C30" s="77">
        <f t="shared" si="0"/>
        <v>68700</v>
      </c>
      <c r="D30" s="77">
        <v>68700</v>
      </c>
      <c r="E30" s="91"/>
      <c r="F30" s="91"/>
      <c r="G30" s="84"/>
      <c r="H30" s="61"/>
      <c r="I30" s="62"/>
      <c r="J30" s="65"/>
      <c r="K30" s="65"/>
    </row>
    <row r="31" spans="1:11" ht="15.75" x14ac:dyDescent="0.25">
      <c r="A31" s="101" t="s">
        <v>125</v>
      </c>
      <c r="B31" s="99" t="s">
        <v>225</v>
      </c>
      <c r="C31" s="91">
        <f t="shared" si="0"/>
        <v>-68700</v>
      </c>
      <c r="D31" s="91">
        <f>D32</f>
        <v>-27000</v>
      </c>
      <c r="E31" s="91">
        <f t="shared" ref="E31:F31" si="5">E32</f>
        <v>0</v>
      </c>
      <c r="F31" s="91">
        <f t="shared" si="5"/>
        <v>-41700</v>
      </c>
      <c r="G31" s="84"/>
      <c r="H31" s="61"/>
      <c r="I31" s="62"/>
      <c r="J31" s="65"/>
      <c r="K31" s="65"/>
    </row>
    <row r="32" spans="1:11" ht="15.75" x14ac:dyDescent="0.25">
      <c r="A32" s="98" t="s">
        <v>126</v>
      </c>
      <c r="B32" s="173" t="s">
        <v>208</v>
      </c>
      <c r="C32" s="77">
        <f t="shared" si="0"/>
        <v>-68700</v>
      </c>
      <c r="D32" s="77">
        <v>-27000</v>
      </c>
      <c r="E32" s="91"/>
      <c r="F32" s="91">
        <v>-41700</v>
      </c>
      <c r="G32" s="84"/>
      <c r="H32" s="61"/>
      <c r="I32" s="62"/>
      <c r="J32" s="65"/>
      <c r="K32" s="65"/>
    </row>
    <row r="33" spans="1:11" ht="15.75" x14ac:dyDescent="0.25">
      <c r="A33" s="101" t="s">
        <v>210</v>
      </c>
      <c r="B33" s="172" t="s">
        <v>207</v>
      </c>
      <c r="C33" s="91">
        <f t="shared" si="0"/>
        <v>10000</v>
      </c>
      <c r="D33" s="91">
        <f>D34</f>
        <v>10000</v>
      </c>
      <c r="E33" s="91">
        <f t="shared" ref="E33:F33" si="6">E34</f>
        <v>0</v>
      </c>
      <c r="F33" s="91">
        <f t="shared" si="6"/>
        <v>0</v>
      </c>
      <c r="G33" s="84"/>
      <c r="H33" s="61"/>
      <c r="I33" s="62"/>
      <c r="J33" s="65"/>
      <c r="K33" s="65"/>
    </row>
    <row r="34" spans="1:11" ht="15.75" x14ac:dyDescent="0.25">
      <c r="A34" s="98" t="s">
        <v>211</v>
      </c>
      <c r="B34" s="173" t="s">
        <v>208</v>
      </c>
      <c r="C34" s="77">
        <f t="shared" si="0"/>
        <v>10000</v>
      </c>
      <c r="D34" s="77">
        <v>10000</v>
      </c>
      <c r="E34" s="174"/>
      <c r="F34" s="174"/>
      <c r="G34" s="84"/>
      <c r="H34" s="61"/>
      <c r="I34" s="62"/>
      <c r="J34" s="65"/>
      <c r="K34" s="65"/>
    </row>
    <row r="35" spans="1:11" ht="15.75" x14ac:dyDescent="0.25">
      <c r="A35" s="101" t="s">
        <v>221</v>
      </c>
      <c r="B35" s="172" t="s">
        <v>209</v>
      </c>
      <c r="C35" s="91">
        <f t="shared" si="0"/>
        <v>0</v>
      </c>
      <c r="D35" s="91">
        <f>D36</f>
        <v>1500</v>
      </c>
      <c r="E35" s="91">
        <f t="shared" ref="E35:F35" si="7">E36</f>
        <v>0</v>
      </c>
      <c r="F35" s="91">
        <f t="shared" si="7"/>
        <v>-1500</v>
      </c>
      <c r="G35" s="84"/>
      <c r="H35" s="61"/>
      <c r="I35" s="62"/>
      <c r="J35" s="65"/>
      <c r="K35" s="65"/>
    </row>
    <row r="36" spans="1:11" ht="15.75" x14ac:dyDescent="0.25">
      <c r="A36" s="98" t="s">
        <v>222</v>
      </c>
      <c r="B36" s="173" t="s">
        <v>208</v>
      </c>
      <c r="C36" s="77">
        <f t="shared" si="0"/>
        <v>0</v>
      </c>
      <c r="D36" s="77">
        <v>1500</v>
      </c>
      <c r="E36" s="91"/>
      <c r="F36" s="77">
        <v>-1500</v>
      </c>
      <c r="G36" s="84"/>
      <c r="H36" s="61"/>
      <c r="I36" s="62"/>
      <c r="J36" s="65"/>
      <c r="K36" s="65"/>
    </row>
    <row r="37" spans="1:11" ht="15.75" x14ac:dyDescent="0.25">
      <c r="A37" s="107" t="s">
        <v>14</v>
      </c>
      <c r="B37" s="117" t="s">
        <v>62</v>
      </c>
      <c r="C37" s="72">
        <f t="shared" si="0"/>
        <v>11700</v>
      </c>
      <c r="D37" s="72">
        <f>D38</f>
        <v>11700</v>
      </c>
      <c r="E37" s="72">
        <f t="shared" ref="E37:F37" si="8">E38</f>
        <v>8300</v>
      </c>
      <c r="F37" s="72">
        <f t="shared" si="8"/>
        <v>0</v>
      </c>
      <c r="G37" s="84"/>
      <c r="H37" s="61"/>
      <c r="I37" s="62"/>
      <c r="J37" s="65"/>
      <c r="K37" s="65"/>
    </row>
    <row r="38" spans="1:11" ht="15.75" x14ac:dyDescent="0.25">
      <c r="A38" s="133" t="s">
        <v>113</v>
      </c>
      <c r="B38" s="99" t="s">
        <v>28</v>
      </c>
      <c r="C38" s="91">
        <f t="shared" si="0"/>
        <v>11700</v>
      </c>
      <c r="D38" s="91">
        <f>D39+D40</f>
        <v>11700</v>
      </c>
      <c r="E38" s="91">
        <f t="shared" ref="E38:F38" si="9">E39+E40</f>
        <v>8300</v>
      </c>
      <c r="F38" s="91">
        <f t="shared" si="9"/>
        <v>0</v>
      </c>
      <c r="G38" s="119"/>
      <c r="H38" s="61"/>
      <c r="I38" s="62"/>
      <c r="J38" s="65"/>
      <c r="K38" s="65"/>
    </row>
    <row r="39" spans="1:11" ht="47.25" x14ac:dyDescent="0.25">
      <c r="A39" s="96" t="s">
        <v>114</v>
      </c>
      <c r="B39" s="92" t="s">
        <v>68</v>
      </c>
      <c r="C39" s="77">
        <f t="shared" si="0"/>
        <v>10900</v>
      </c>
      <c r="D39" s="77">
        <v>10900</v>
      </c>
      <c r="E39" s="77">
        <v>8300</v>
      </c>
      <c r="F39" s="77"/>
      <c r="G39" s="84"/>
      <c r="H39" s="61"/>
      <c r="I39" s="62"/>
      <c r="J39" s="65"/>
      <c r="K39" s="65"/>
    </row>
    <row r="40" spans="1:11" ht="15.75" x14ac:dyDescent="0.25">
      <c r="A40" s="96" t="s">
        <v>127</v>
      </c>
      <c r="B40" s="92" t="s">
        <v>18</v>
      </c>
      <c r="C40" s="77">
        <f t="shared" si="0"/>
        <v>800</v>
      </c>
      <c r="D40" s="77">
        <v>800</v>
      </c>
      <c r="E40" s="77"/>
      <c r="F40" s="77"/>
      <c r="G40" s="84"/>
      <c r="H40" s="61"/>
      <c r="I40" s="62"/>
      <c r="J40" s="65"/>
      <c r="K40" s="65"/>
    </row>
    <row r="41" spans="1:11" ht="15.75" x14ac:dyDescent="0.25">
      <c r="A41" s="107" t="s">
        <v>19</v>
      </c>
      <c r="B41" s="117" t="s">
        <v>78</v>
      </c>
      <c r="C41" s="72">
        <f t="shared" si="0"/>
        <v>220</v>
      </c>
      <c r="D41" s="72">
        <f>D42</f>
        <v>220</v>
      </c>
      <c r="E41" s="72">
        <f t="shared" ref="E41:F42" si="10">E42</f>
        <v>168</v>
      </c>
      <c r="F41" s="72">
        <f t="shared" si="10"/>
        <v>0</v>
      </c>
      <c r="G41" s="84"/>
      <c r="H41" s="61"/>
      <c r="I41" s="62"/>
      <c r="J41" s="65"/>
      <c r="K41" s="65"/>
    </row>
    <row r="42" spans="1:11" ht="15.75" x14ac:dyDescent="0.25">
      <c r="A42" s="133" t="s">
        <v>115</v>
      </c>
      <c r="B42" s="99" t="s">
        <v>79</v>
      </c>
      <c r="C42" s="91">
        <f t="shared" si="0"/>
        <v>220</v>
      </c>
      <c r="D42" s="91">
        <f>D43</f>
        <v>220</v>
      </c>
      <c r="E42" s="91">
        <f t="shared" si="10"/>
        <v>168</v>
      </c>
      <c r="F42" s="91">
        <f t="shared" si="10"/>
        <v>0</v>
      </c>
      <c r="G42" s="84"/>
      <c r="H42" s="61"/>
      <c r="I42" s="62"/>
      <c r="J42" s="65"/>
      <c r="K42" s="65"/>
    </row>
    <row r="43" spans="1:11" ht="31.5" x14ac:dyDescent="0.25">
      <c r="A43" s="94" t="s">
        <v>116</v>
      </c>
      <c r="B43" s="116" t="s">
        <v>117</v>
      </c>
      <c r="C43" s="77">
        <f t="shared" si="0"/>
        <v>220</v>
      </c>
      <c r="D43" s="77">
        <v>220</v>
      </c>
      <c r="E43" s="77">
        <v>168</v>
      </c>
      <c r="F43" s="77"/>
      <c r="G43" s="84"/>
      <c r="H43" s="61"/>
      <c r="I43" s="62"/>
      <c r="J43" s="65"/>
      <c r="K43" s="65"/>
    </row>
    <row r="44" spans="1:11" ht="31.5" x14ac:dyDescent="0.2">
      <c r="A44" s="107" t="s">
        <v>63</v>
      </c>
      <c r="B44" s="8" t="s">
        <v>141</v>
      </c>
      <c r="C44" s="72">
        <f t="shared" si="0"/>
        <v>-25800</v>
      </c>
      <c r="D44" s="72">
        <f>D47+D45</f>
        <v>-25800</v>
      </c>
      <c r="E44" s="72">
        <f t="shared" ref="E44:F44" si="11">E47+E45</f>
        <v>0</v>
      </c>
      <c r="F44" s="72">
        <f t="shared" si="11"/>
        <v>0</v>
      </c>
      <c r="G44" s="84"/>
      <c r="H44" s="61"/>
      <c r="I44" s="62"/>
      <c r="J44" s="65"/>
      <c r="K44" s="65"/>
    </row>
    <row r="45" spans="1:11" ht="15.75" x14ac:dyDescent="0.25">
      <c r="A45" s="101" t="s">
        <v>120</v>
      </c>
      <c r="B45" s="111" t="s">
        <v>49</v>
      </c>
      <c r="C45" s="91">
        <f t="shared" si="0"/>
        <v>-17100</v>
      </c>
      <c r="D45" s="91">
        <f>D46</f>
        <v>-17100</v>
      </c>
      <c r="E45" s="91">
        <f t="shared" ref="E45:F45" si="12">E46</f>
        <v>0</v>
      </c>
      <c r="F45" s="91">
        <f t="shared" si="12"/>
        <v>0</v>
      </c>
      <c r="G45" s="84"/>
      <c r="H45" s="61"/>
      <c r="I45" s="62"/>
      <c r="J45" s="65"/>
      <c r="K45" s="65"/>
    </row>
    <row r="46" spans="1:11" ht="31.5" x14ac:dyDescent="0.2">
      <c r="A46" s="94" t="s">
        <v>121</v>
      </c>
      <c r="B46" s="185" t="s">
        <v>204</v>
      </c>
      <c r="C46" s="77">
        <f t="shared" si="0"/>
        <v>-17100</v>
      </c>
      <c r="D46" s="77">
        <v>-17100</v>
      </c>
      <c r="E46" s="175"/>
      <c r="F46" s="175"/>
      <c r="G46" s="84"/>
      <c r="H46" s="61"/>
      <c r="I46" s="62"/>
      <c r="J46" s="65"/>
      <c r="K46" s="65"/>
    </row>
    <row r="47" spans="1:11" ht="15.75" x14ac:dyDescent="0.25">
      <c r="A47" s="101" t="s">
        <v>205</v>
      </c>
      <c r="B47" s="104" t="s">
        <v>9</v>
      </c>
      <c r="C47" s="91">
        <f t="shared" si="0"/>
        <v>-8700</v>
      </c>
      <c r="D47" s="91">
        <f>D48</f>
        <v>-8700</v>
      </c>
      <c r="E47" s="91">
        <f>E48</f>
        <v>0</v>
      </c>
      <c r="F47" s="91">
        <f>F48</f>
        <v>0</v>
      </c>
      <c r="G47" s="84"/>
      <c r="H47" s="61"/>
      <c r="I47" s="62"/>
      <c r="J47" s="65"/>
      <c r="K47" s="65"/>
    </row>
    <row r="48" spans="1:11" ht="15.75" x14ac:dyDescent="0.25">
      <c r="A48" s="94" t="s">
        <v>206</v>
      </c>
      <c r="B48" s="100" t="s">
        <v>81</v>
      </c>
      <c r="C48" s="77">
        <f t="shared" si="0"/>
        <v>-8700</v>
      </c>
      <c r="D48" s="77">
        <v>-8700</v>
      </c>
      <c r="E48" s="77"/>
      <c r="F48" s="77"/>
      <c r="G48" s="84"/>
      <c r="H48" s="61"/>
      <c r="I48" s="62"/>
      <c r="J48" s="65"/>
      <c r="K48" s="65"/>
    </row>
    <row r="49" spans="1:11" ht="15.75" x14ac:dyDescent="0.2">
      <c r="A49" s="107" t="s">
        <v>64</v>
      </c>
      <c r="B49" s="8" t="s">
        <v>45</v>
      </c>
      <c r="C49" s="72">
        <f t="shared" si="0"/>
        <v>12724</v>
      </c>
      <c r="D49" s="72">
        <f>D50</f>
        <v>12724</v>
      </c>
      <c r="E49" s="72">
        <f t="shared" ref="E49:F49" si="13">E50</f>
        <v>9716</v>
      </c>
      <c r="F49" s="72">
        <f t="shared" si="13"/>
        <v>0</v>
      </c>
      <c r="G49" s="84"/>
      <c r="H49" s="61"/>
      <c r="I49" s="62"/>
      <c r="J49" s="65"/>
      <c r="K49" s="65"/>
    </row>
    <row r="50" spans="1:11" ht="15.75" x14ac:dyDescent="0.25">
      <c r="A50" s="101" t="s">
        <v>82</v>
      </c>
      <c r="B50" s="104" t="s">
        <v>54</v>
      </c>
      <c r="C50" s="78">
        <f t="shared" si="0"/>
        <v>12724</v>
      </c>
      <c r="D50" s="78">
        <f>D51+D52+D53+D54+D55</f>
        <v>12724</v>
      </c>
      <c r="E50" s="78">
        <f>E51+E52+E53+E54+E55</f>
        <v>9716</v>
      </c>
      <c r="F50" s="78"/>
      <c r="G50" s="84"/>
      <c r="H50" s="61"/>
      <c r="I50" s="62"/>
      <c r="J50" s="65"/>
      <c r="K50" s="65"/>
    </row>
    <row r="51" spans="1:11" ht="15.75" x14ac:dyDescent="0.25">
      <c r="A51" s="98" t="s">
        <v>83</v>
      </c>
      <c r="B51" s="116" t="s">
        <v>55</v>
      </c>
      <c r="C51" s="78">
        <f t="shared" si="0"/>
        <v>1980</v>
      </c>
      <c r="D51" s="78">
        <v>1980</v>
      </c>
      <c r="E51" s="78">
        <v>1512</v>
      </c>
      <c r="F51" s="78"/>
      <c r="G51" s="84"/>
      <c r="H51" s="61"/>
      <c r="I51" s="62"/>
      <c r="J51" s="65"/>
      <c r="K51" s="65"/>
    </row>
    <row r="52" spans="1:11" ht="15.75" x14ac:dyDescent="0.25">
      <c r="A52" s="98" t="s">
        <v>84</v>
      </c>
      <c r="B52" s="116" t="s">
        <v>56</v>
      </c>
      <c r="C52" s="78">
        <f t="shared" si="0"/>
        <v>4060</v>
      </c>
      <c r="D52" s="78">
        <v>4060</v>
      </c>
      <c r="E52" s="78">
        <v>3100</v>
      </c>
      <c r="F52" s="78"/>
      <c r="G52" s="84"/>
      <c r="H52" s="61"/>
      <c r="I52" s="62"/>
      <c r="J52" s="65"/>
      <c r="K52" s="65"/>
    </row>
    <row r="53" spans="1:11" ht="15.75" x14ac:dyDescent="0.25">
      <c r="A53" s="98" t="s">
        <v>85</v>
      </c>
      <c r="B53" s="116" t="s">
        <v>57</v>
      </c>
      <c r="C53" s="78">
        <f t="shared" si="0"/>
        <v>416</v>
      </c>
      <c r="D53" s="78">
        <v>416</v>
      </c>
      <c r="E53" s="78">
        <v>318</v>
      </c>
      <c r="F53" s="78"/>
      <c r="G53" s="84"/>
      <c r="H53" s="61"/>
      <c r="I53" s="62"/>
      <c r="J53" s="65"/>
      <c r="K53" s="65"/>
    </row>
    <row r="54" spans="1:11" ht="15.75" x14ac:dyDescent="0.25">
      <c r="A54" s="98" t="s">
        <v>86</v>
      </c>
      <c r="B54" s="116" t="s">
        <v>58</v>
      </c>
      <c r="C54" s="78">
        <f t="shared" si="0"/>
        <v>6033</v>
      </c>
      <c r="D54" s="78">
        <v>6033</v>
      </c>
      <c r="E54" s="78">
        <v>4606</v>
      </c>
      <c r="F54" s="78"/>
      <c r="G54" s="84"/>
      <c r="H54" s="61"/>
      <c r="I54" s="62"/>
      <c r="J54" s="65"/>
      <c r="K54" s="65"/>
    </row>
    <row r="55" spans="1:11" ht="15.75" x14ac:dyDescent="0.25">
      <c r="A55" s="98" t="s">
        <v>87</v>
      </c>
      <c r="B55" s="116" t="s">
        <v>59</v>
      </c>
      <c r="C55" s="78">
        <f t="shared" si="0"/>
        <v>235</v>
      </c>
      <c r="D55" s="78">
        <v>235</v>
      </c>
      <c r="E55" s="78">
        <v>180</v>
      </c>
      <c r="F55" s="78"/>
      <c r="G55" s="84"/>
      <c r="H55" s="61"/>
      <c r="I55" s="62"/>
      <c r="J55" s="65"/>
      <c r="K55" s="65"/>
    </row>
    <row r="56" spans="1:11" ht="15.75" x14ac:dyDescent="0.25">
      <c r="A56" s="11" t="s">
        <v>90</v>
      </c>
      <c r="B56" s="102" t="s">
        <v>9</v>
      </c>
      <c r="C56" s="95">
        <f t="shared" si="0"/>
        <v>87267</v>
      </c>
      <c r="D56" s="90">
        <f>D57+D84+D97+D98+D110</f>
        <v>78095</v>
      </c>
      <c r="E56" s="90">
        <f>E57+E84+E97+E98+E110</f>
        <v>58385</v>
      </c>
      <c r="F56" s="90">
        <f>F57+F84+F97+F98+F110</f>
        <v>9172</v>
      </c>
      <c r="G56" s="84"/>
      <c r="H56" s="61"/>
      <c r="I56" s="62"/>
      <c r="J56" s="65"/>
      <c r="K56" s="65"/>
    </row>
    <row r="57" spans="1:11" ht="15.75" x14ac:dyDescent="0.25">
      <c r="A57" s="134" t="s">
        <v>96</v>
      </c>
      <c r="B57" s="124" t="s">
        <v>54</v>
      </c>
      <c r="C57" s="126">
        <f t="shared" si="0"/>
        <v>71167</v>
      </c>
      <c r="D57" s="127">
        <f>SUM(D58:D83)</f>
        <v>71167</v>
      </c>
      <c r="E57" s="127">
        <f>SUM(E58:E83)</f>
        <v>54335</v>
      </c>
      <c r="F57" s="127">
        <f>SUM(F58:F81)</f>
        <v>0</v>
      </c>
      <c r="G57" s="84"/>
      <c r="H57" s="61"/>
      <c r="I57" s="62"/>
      <c r="J57" s="65"/>
      <c r="K57" s="65"/>
    </row>
    <row r="58" spans="1:11" ht="15.75" x14ac:dyDescent="0.25">
      <c r="A58" s="96" t="s">
        <v>97</v>
      </c>
      <c r="B58" s="92" t="s">
        <v>29</v>
      </c>
      <c r="C58" s="78">
        <f t="shared" si="0"/>
        <v>4369</v>
      </c>
      <c r="D58" s="79">
        <v>4369</v>
      </c>
      <c r="E58" s="79">
        <v>3336</v>
      </c>
      <c r="F58" s="79"/>
      <c r="G58" s="105"/>
      <c r="H58" s="106"/>
      <c r="I58" s="62"/>
      <c r="J58" s="65"/>
      <c r="K58" s="65"/>
    </row>
    <row r="59" spans="1:11" ht="15.75" x14ac:dyDescent="0.25">
      <c r="A59" s="96" t="s">
        <v>142</v>
      </c>
      <c r="B59" s="92" t="s">
        <v>34</v>
      </c>
      <c r="C59" s="78">
        <f t="shared" si="0"/>
        <v>4126</v>
      </c>
      <c r="D59" s="79">
        <v>4126</v>
      </c>
      <c r="E59" s="79">
        <v>3150</v>
      </c>
      <c r="F59" s="79"/>
      <c r="G59" s="84"/>
      <c r="H59" s="61"/>
      <c r="I59" s="62"/>
      <c r="J59" s="65"/>
      <c r="K59" s="65"/>
    </row>
    <row r="60" spans="1:11" ht="15.75" x14ac:dyDescent="0.25">
      <c r="A60" s="96" t="s">
        <v>143</v>
      </c>
      <c r="B60" s="92" t="s">
        <v>35</v>
      </c>
      <c r="C60" s="78">
        <f t="shared" si="0"/>
        <v>5540</v>
      </c>
      <c r="D60" s="79">
        <v>5540</v>
      </c>
      <c r="E60" s="79">
        <v>4230</v>
      </c>
      <c r="F60" s="79"/>
      <c r="G60" s="84"/>
      <c r="H60" s="61"/>
      <c r="I60" s="62"/>
      <c r="J60" s="65"/>
      <c r="K60" s="65"/>
    </row>
    <row r="61" spans="1:11" ht="15.75" x14ac:dyDescent="0.25">
      <c r="A61" s="96" t="s">
        <v>144</v>
      </c>
      <c r="B61" s="92" t="s">
        <v>30</v>
      </c>
      <c r="C61" s="78">
        <f t="shared" si="0"/>
        <v>2782</v>
      </c>
      <c r="D61" s="79">
        <v>2782</v>
      </c>
      <c r="E61" s="79">
        <v>2124</v>
      </c>
      <c r="F61" s="79"/>
      <c r="G61" s="84"/>
      <c r="H61" s="61"/>
      <c r="I61" s="62"/>
      <c r="J61" s="65"/>
      <c r="K61" s="65"/>
    </row>
    <row r="62" spans="1:11" ht="15.75" x14ac:dyDescent="0.25">
      <c r="A62" s="96" t="s">
        <v>145</v>
      </c>
      <c r="B62" s="92" t="s">
        <v>46</v>
      </c>
      <c r="C62" s="78">
        <f t="shared" si="0"/>
        <v>4047</v>
      </c>
      <c r="D62" s="79">
        <v>4047</v>
      </c>
      <c r="E62" s="79">
        <v>3090</v>
      </c>
      <c r="F62" s="79"/>
      <c r="G62" s="84"/>
      <c r="H62" s="61"/>
      <c r="I62" s="62"/>
      <c r="J62" s="65"/>
      <c r="K62" s="65"/>
    </row>
    <row r="63" spans="1:11" ht="15.75" x14ac:dyDescent="0.25">
      <c r="A63" s="96" t="s">
        <v>146</v>
      </c>
      <c r="B63" s="92" t="s">
        <v>47</v>
      </c>
      <c r="C63" s="78">
        <f t="shared" si="0"/>
        <v>2835</v>
      </c>
      <c r="D63" s="79">
        <v>2835</v>
      </c>
      <c r="E63" s="79">
        <v>2165</v>
      </c>
      <c r="F63" s="79"/>
      <c r="G63" s="84"/>
      <c r="H63" s="61"/>
      <c r="I63" s="62"/>
      <c r="J63" s="65"/>
      <c r="K63" s="65"/>
    </row>
    <row r="64" spans="1:11" ht="15.75" x14ac:dyDescent="0.25">
      <c r="A64" s="96" t="s">
        <v>147</v>
      </c>
      <c r="B64" s="100" t="s">
        <v>69</v>
      </c>
      <c r="C64" s="78">
        <f t="shared" si="0"/>
        <v>4794</v>
      </c>
      <c r="D64" s="79">
        <v>4794</v>
      </c>
      <c r="E64" s="79">
        <v>3660</v>
      </c>
      <c r="F64" s="79"/>
      <c r="G64" s="84"/>
      <c r="H64" s="61"/>
      <c r="I64" s="62"/>
      <c r="J64" s="65"/>
      <c r="K64" s="65"/>
    </row>
    <row r="65" spans="1:11" ht="15.75" x14ac:dyDescent="0.25">
      <c r="A65" s="96" t="s">
        <v>148</v>
      </c>
      <c r="B65" s="92" t="s">
        <v>220</v>
      </c>
      <c r="C65" s="78">
        <f t="shared" si="0"/>
        <v>2358</v>
      </c>
      <c r="D65" s="79">
        <v>2358</v>
      </c>
      <c r="E65" s="79">
        <v>1800</v>
      </c>
      <c r="F65" s="79"/>
      <c r="G65" s="84"/>
      <c r="H65" s="61"/>
      <c r="I65" s="62"/>
      <c r="J65" s="65"/>
      <c r="K65" s="65"/>
    </row>
    <row r="66" spans="1:11" ht="15.75" x14ac:dyDescent="0.25">
      <c r="A66" s="96" t="s">
        <v>149</v>
      </c>
      <c r="B66" s="92" t="s">
        <v>31</v>
      </c>
      <c r="C66" s="78">
        <f t="shared" si="0"/>
        <v>3183</v>
      </c>
      <c r="D66" s="79">
        <v>3183</v>
      </c>
      <c r="E66" s="79">
        <v>2430</v>
      </c>
      <c r="F66" s="79"/>
      <c r="G66" s="84"/>
      <c r="H66" s="61"/>
      <c r="I66" s="106"/>
      <c r="J66" s="65"/>
      <c r="K66" s="65"/>
    </row>
    <row r="67" spans="1:11" ht="31.5" x14ac:dyDescent="0.25">
      <c r="A67" s="96" t="s">
        <v>150</v>
      </c>
      <c r="B67" s="100" t="s">
        <v>218</v>
      </c>
      <c r="C67" s="78">
        <f t="shared" si="0"/>
        <v>2633</v>
      </c>
      <c r="D67" s="79">
        <v>2633</v>
      </c>
      <c r="E67" s="79">
        <v>2010</v>
      </c>
      <c r="F67" s="79"/>
      <c r="G67" s="84"/>
      <c r="H67" s="61"/>
      <c r="I67" s="106"/>
      <c r="J67" s="65"/>
      <c r="K67" s="65"/>
    </row>
    <row r="68" spans="1:11" ht="15.75" x14ac:dyDescent="0.25">
      <c r="A68" s="96" t="s">
        <v>151</v>
      </c>
      <c r="B68" s="100" t="s">
        <v>70</v>
      </c>
      <c r="C68" s="78">
        <f t="shared" si="0"/>
        <v>2240</v>
      </c>
      <c r="D68" s="79">
        <v>2240</v>
      </c>
      <c r="E68" s="79">
        <v>1710</v>
      </c>
      <c r="F68" s="79"/>
      <c r="G68" s="84"/>
      <c r="H68" s="61"/>
      <c r="I68" s="62"/>
      <c r="J68" s="65"/>
      <c r="K68" s="65"/>
    </row>
    <row r="69" spans="1:11" ht="15.75" x14ac:dyDescent="0.25">
      <c r="A69" s="96" t="s">
        <v>152</v>
      </c>
      <c r="B69" s="100" t="s">
        <v>71</v>
      </c>
      <c r="C69" s="78">
        <f t="shared" si="0"/>
        <v>1289</v>
      </c>
      <c r="D69" s="79">
        <v>1289</v>
      </c>
      <c r="E69" s="79">
        <v>984</v>
      </c>
      <c r="F69" s="79"/>
      <c r="G69" s="84"/>
      <c r="H69" s="61"/>
      <c r="I69" s="62"/>
      <c r="J69" s="65"/>
      <c r="K69" s="65"/>
    </row>
    <row r="70" spans="1:11" ht="15.75" x14ac:dyDescent="0.25">
      <c r="A70" s="96" t="s">
        <v>153</v>
      </c>
      <c r="B70" s="120" t="s">
        <v>72</v>
      </c>
      <c r="C70" s="78">
        <f t="shared" si="0"/>
        <v>1973</v>
      </c>
      <c r="D70" s="79">
        <v>1973</v>
      </c>
      <c r="E70" s="79">
        <v>1506</v>
      </c>
      <c r="F70" s="79"/>
      <c r="G70" s="84"/>
      <c r="H70" s="61"/>
      <c r="I70" s="62"/>
      <c r="J70" s="65"/>
      <c r="K70" s="65"/>
    </row>
    <row r="71" spans="1:11" ht="15.75" x14ac:dyDescent="0.25">
      <c r="A71" s="96" t="s">
        <v>154</v>
      </c>
      <c r="B71" s="120" t="s">
        <v>73</v>
      </c>
      <c r="C71" s="78">
        <f t="shared" si="0"/>
        <v>3686</v>
      </c>
      <c r="D71" s="79">
        <v>3686</v>
      </c>
      <c r="E71" s="79">
        <v>2814</v>
      </c>
      <c r="F71" s="79"/>
      <c r="G71" s="84"/>
      <c r="H71" s="61"/>
      <c r="I71" s="62"/>
      <c r="J71" s="65"/>
      <c r="K71" s="65"/>
    </row>
    <row r="72" spans="1:11" ht="15.75" x14ac:dyDescent="0.25">
      <c r="A72" s="96" t="s">
        <v>155</v>
      </c>
      <c r="B72" s="92" t="s">
        <v>36</v>
      </c>
      <c r="C72" s="78">
        <f t="shared" si="0"/>
        <v>2710</v>
      </c>
      <c r="D72" s="79">
        <v>2710</v>
      </c>
      <c r="E72" s="79">
        <v>2070</v>
      </c>
      <c r="F72" s="79"/>
      <c r="G72" s="84"/>
      <c r="H72" s="61"/>
      <c r="I72" s="62"/>
      <c r="J72" s="65"/>
      <c r="K72" s="65"/>
    </row>
    <row r="73" spans="1:11" ht="15.75" x14ac:dyDescent="0.25">
      <c r="A73" s="96" t="s">
        <v>156</v>
      </c>
      <c r="B73" s="92" t="s">
        <v>37</v>
      </c>
      <c r="C73" s="78">
        <f t="shared" si="0"/>
        <v>2270</v>
      </c>
      <c r="D73" s="79">
        <v>2270</v>
      </c>
      <c r="E73" s="79">
        <v>1734</v>
      </c>
      <c r="F73" s="79"/>
      <c r="G73" s="84"/>
      <c r="H73" s="61"/>
      <c r="I73" s="62"/>
      <c r="J73" s="65"/>
      <c r="K73" s="65"/>
    </row>
    <row r="74" spans="1:11" ht="15.75" x14ac:dyDescent="0.25">
      <c r="A74" s="96" t="s">
        <v>157</v>
      </c>
      <c r="B74" s="92" t="s">
        <v>38</v>
      </c>
      <c r="C74" s="78">
        <f t="shared" si="0"/>
        <v>4062</v>
      </c>
      <c r="D74" s="79">
        <v>4062</v>
      </c>
      <c r="E74" s="79">
        <v>3102</v>
      </c>
      <c r="F74" s="79"/>
      <c r="G74" s="84"/>
      <c r="H74" s="61"/>
      <c r="I74" s="62"/>
      <c r="J74" s="65"/>
      <c r="K74" s="65"/>
    </row>
    <row r="75" spans="1:11" ht="15.75" x14ac:dyDescent="0.25">
      <c r="A75" s="96" t="s">
        <v>158</v>
      </c>
      <c r="B75" s="92" t="s">
        <v>39</v>
      </c>
      <c r="C75" s="78">
        <f t="shared" si="0"/>
        <v>3977</v>
      </c>
      <c r="D75" s="79">
        <v>3977</v>
      </c>
      <c r="E75" s="79">
        <v>3036</v>
      </c>
      <c r="F75" s="79"/>
      <c r="G75" s="84"/>
      <c r="H75" s="61"/>
      <c r="I75" s="62"/>
      <c r="J75" s="65"/>
      <c r="K75" s="65"/>
    </row>
    <row r="76" spans="1:11" ht="15.75" x14ac:dyDescent="0.25">
      <c r="A76" s="96" t="s">
        <v>159</v>
      </c>
      <c r="B76" s="92" t="s">
        <v>74</v>
      </c>
      <c r="C76" s="78">
        <f t="shared" si="0"/>
        <v>1674</v>
      </c>
      <c r="D76" s="79">
        <v>1674</v>
      </c>
      <c r="E76" s="79">
        <v>1278</v>
      </c>
      <c r="F76" s="79"/>
      <c r="G76" s="84"/>
      <c r="H76" s="61"/>
      <c r="I76" s="62"/>
      <c r="J76" s="65"/>
      <c r="K76" s="65"/>
    </row>
    <row r="77" spans="1:11" ht="15.75" x14ac:dyDescent="0.25">
      <c r="A77" s="96" t="s">
        <v>160</v>
      </c>
      <c r="B77" s="92" t="s">
        <v>75</v>
      </c>
      <c r="C77" s="78">
        <f t="shared" si="0"/>
        <v>3010</v>
      </c>
      <c r="D77" s="79">
        <v>3010</v>
      </c>
      <c r="E77" s="79">
        <v>2298</v>
      </c>
      <c r="F77" s="79"/>
      <c r="G77" s="84"/>
      <c r="H77" s="61"/>
      <c r="I77" s="62"/>
      <c r="J77" s="65"/>
      <c r="K77" s="65"/>
    </row>
    <row r="78" spans="1:11" ht="15.75" x14ac:dyDescent="0.25">
      <c r="A78" s="96" t="s">
        <v>161</v>
      </c>
      <c r="B78" s="92" t="s">
        <v>41</v>
      </c>
      <c r="C78" s="78">
        <f t="shared" si="0"/>
        <v>1441</v>
      </c>
      <c r="D78" s="79">
        <v>1441</v>
      </c>
      <c r="E78" s="79">
        <v>1100</v>
      </c>
      <c r="F78" s="121"/>
      <c r="G78" s="84"/>
      <c r="H78" s="61"/>
      <c r="I78" s="62"/>
      <c r="J78" s="65"/>
      <c r="K78" s="65"/>
    </row>
    <row r="79" spans="1:11" ht="15.75" x14ac:dyDescent="0.25">
      <c r="A79" s="96" t="s">
        <v>162</v>
      </c>
      <c r="B79" s="92" t="s">
        <v>40</v>
      </c>
      <c r="C79" s="78">
        <f t="shared" si="0"/>
        <v>2358</v>
      </c>
      <c r="D79" s="79">
        <v>2358</v>
      </c>
      <c r="E79" s="79">
        <v>1800</v>
      </c>
      <c r="F79" s="79"/>
      <c r="G79" s="84"/>
      <c r="H79" s="61"/>
      <c r="I79" s="62"/>
      <c r="J79" s="65"/>
      <c r="K79" s="65"/>
    </row>
    <row r="80" spans="1:11" ht="15.75" x14ac:dyDescent="0.25">
      <c r="A80" s="96" t="s">
        <v>163</v>
      </c>
      <c r="B80" s="92" t="s">
        <v>66</v>
      </c>
      <c r="C80" s="78">
        <f t="shared" si="0"/>
        <v>1022</v>
      </c>
      <c r="D80" s="79">
        <v>1022</v>
      </c>
      <c r="E80" s="79">
        <v>780</v>
      </c>
      <c r="F80" s="79"/>
      <c r="G80" s="84"/>
      <c r="H80" s="61"/>
      <c r="I80" s="62"/>
      <c r="J80" s="65"/>
      <c r="K80" s="65"/>
    </row>
    <row r="81" spans="1:11" ht="15.75" x14ac:dyDescent="0.25">
      <c r="A81" s="96" t="s">
        <v>164</v>
      </c>
      <c r="B81" s="92" t="s">
        <v>43</v>
      </c>
      <c r="C81" s="78">
        <f t="shared" si="0"/>
        <v>1768</v>
      </c>
      <c r="D81" s="79">
        <v>1768</v>
      </c>
      <c r="E81" s="79">
        <v>1350</v>
      </c>
      <c r="F81" s="82"/>
      <c r="G81" s="84"/>
      <c r="H81" s="61"/>
      <c r="I81" s="62"/>
      <c r="J81" s="65"/>
      <c r="K81" s="65"/>
    </row>
    <row r="82" spans="1:11" ht="15.75" x14ac:dyDescent="0.25">
      <c r="A82" s="96" t="s">
        <v>165</v>
      </c>
      <c r="B82" s="92" t="s">
        <v>76</v>
      </c>
      <c r="C82" s="78">
        <f t="shared" si="0"/>
        <v>525</v>
      </c>
      <c r="D82" s="79">
        <v>525</v>
      </c>
      <c r="E82" s="79">
        <v>400</v>
      </c>
      <c r="F82" s="82"/>
      <c r="G82" s="84"/>
      <c r="H82" s="61"/>
      <c r="I82" s="62"/>
      <c r="J82" s="65"/>
      <c r="K82" s="65"/>
    </row>
    <row r="83" spans="1:11" ht="15.75" x14ac:dyDescent="0.25">
      <c r="A83" s="96" t="s">
        <v>166</v>
      </c>
      <c r="B83" s="92" t="s">
        <v>77</v>
      </c>
      <c r="C83" s="78">
        <f t="shared" si="0"/>
        <v>495</v>
      </c>
      <c r="D83" s="79">
        <v>495</v>
      </c>
      <c r="E83" s="79">
        <v>378</v>
      </c>
      <c r="F83" s="82"/>
      <c r="G83" s="84"/>
      <c r="H83" s="61"/>
      <c r="I83" s="62"/>
      <c r="J83" s="65"/>
      <c r="K83" s="65"/>
    </row>
    <row r="84" spans="1:11" ht="31.5" x14ac:dyDescent="0.25">
      <c r="A84" s="134" t="s">
        <v>167</v>
      </c>
      <c r="B84" s="125" t="s">
        <v>53</v>
      </c>
      <c r="C84" s="126">
        <f t="shared" si="0"/>
        <v>2900</v>
      </c>
      <c r="D84" s="127">
        <f>SUM(D85:D96)</f>
        <v>2900</v>
      </c>
      <c r="E84" s="127">
        <f t="shared" ref="E84:F84" si="14">SUM(E85:E96)</f>
        <v>2200</v>
      </c>
      <c r="F84" s="127">
        <f t="shared" si="14"/>
        <v>0</v>
      </c>
      <c r="G84" s="84"/>
      <c r="H84" s="61"/>
      <c r="I84" s="62"/>
      <c r="J84" s="65"/>
      <c r="K84" s="65"/>
    </row>
    <row r="85" spans="1:11" ht="15.75" x14ac:dyDescent="0.25">
      <c r="A85" s="96" t="s">
        <v>168</v>
      </c>
      <c r="B85" s="92" t="s">
        <v>34</v>
      </c>
      <c r="C85" s="78">
        <f t="shared" si="0"/>
        <v>200</v>
      </c>
      <c r="D85" s="79">
        <v>200</v>
      </c>
      <c r="E85" s="79">
        <v>150</v>
      </c>
      <c r="F85" s="79"/>
      <c r="G85" s="84"/>
      <c r="H85" s="61"/>
      <c r="I85" s="62"/>
      <c r="J85" s="65"/>
      <c r="K85" s="65"/>
    </row>
    <row r="86" spans="1:11" ht="15.75" x14ac:dyDescent="0.25">
      <c r="A86" s="96" t="s">
        <v>169</v>
      </c>
      <c r="B86" s="92" t="s">
        <v>35</v>
      </c>
      <c r="C86" s="78">
        <f t="shared" si="0"/>
        <v>590</v>
      </c>
      <c r="D86" s="79">
        <v>590</v>
      </c>
      <c r="E86" s="79">
        <v>450</v>
      </c>
      <c r="F86" s="79"/>
      <c r="G86" s="84"/>
      <c r="H86" s="61"/>
      <c r="I86" s="62"/>
      <c r="J86" s="65"/>
      <c r="K86" s="65"/>
    </row>
    <row r="87" spans="1:11" ht="15.75" x14ac:dyDescent="0.25">
      <c r="A87" s="96" t="s">
        <v>170</v>
      </c>
      <c r="B87" s="92" t="s">
        <v>46</v>
      </c>
      <c r="C87" s="78">
        <f t="shared" si="0"/>
        <v>710</v>
      </c>
      <c r="D87" s="79">
        <v>710</v>
      </c>
      <c r="E87" s="79">
        <v>540</v>
      </c>
      <c r="F87" s="79"/>
      <c r="G87" s="84"/>
      <c r="H87" s="61"/>
      <c r="I87" s="62"/>
      <c r="J87" s="65"/>
      <c r="K87" s="65"/>
    </row>
    <row r="88" spans="1:11" ht="15.75" x14ac:dyDescent="0.25">
      <c r="A88" s="96" t="s">
        <v>171</v>
      </c>
      <c r="B88" s="92" t="s">
        <v>47</v>
      </c>
      <c r="C88" s="78">
        <f t="shared" si="0"/>
        <v>235</v>
      </c>
      <c r="D88" s="79">
        <v>235</v>
      </c>
      <c r="E88" s="79">
        <v>180</v>
      </c>
      <c r="F88" s="79"/>
      <c r="G88" s="84"/>
      <c r="H88" s="61"/>
      <c r="I88" s="62"/>
      <c r="J88" s="65"/>
      <c r="K88" s="65"/>
    </row>
    <row r="89" spans="1:11" ht="15.75" x14ac:dyDescent="0.25">
      <c r="A89" s="96" t="s">
        <v>172</v>
      </c>
      <c r="B89" s="100" t="s">
        <v>69</v>
      </c>
      <c r="C89" s="78">
        <f t="shared" si="0"/>
        <v>260</v>
      </c>
      <c r="D89" s="79">
        <v>260</v>
      </c>
      <c r="E89" s="79">
        <v>198</v>
      </c>
      <c r="F89" s="79"/>
      <c r="G89" s="84"/>
      <c r="H89" s="61"/>
      <c r="I89" s="62"/>
      <c r="J89" s="65"/>
      <c r="K89" s="65"/>
    </row>
    <row r="90" spans="1:11" ht="15.75" x14ac:dyDescent="0.25">
      <c r="A90" s="96" t="s">
        <v>173</v>
      </c>
      <c r="B90" s="100" t="s">
        <v>70</v>
      </c>
      <c r="C90" s="78">
        <f t="shared" si="0"/>
        <v>130</v>
      </c>
      <c r="D90" s="79">
        <v>130</v>
      </c>
      <c r="E90" s="79">
        <v>96</v>
      </c>
      <c r="F90" s="79"/>
      <c r="G90" s="84"/>
      <c r="H90" s="61"/>
      <c r="I90" s="62"/>
      <c r="J90" s="65"/>
      <c r="K90" s="65"/>
    </row>
    <row r="91" spans="1:11" ht="15.75" x14ac:dyDescent="0.25">
      <c r="A91" s="96" t="s">
        <v>174</v>
      </c>
      <c r="B91" s="92" t="s">
        <v>220</v>
      </c>
      <c r="C91" s="78">
        <f t="shared" si="0"/>
        <v>100</v>
      </c>
      <c r="D91" s="79">
        <v>100</v>
      </c>
      <c r="E91" s="79">
        <v>80</v>
      </c>
      <c r="F91" s="79"/>
      <c r="G91" s="84"/>
      <c r="H91" s="61"/>
      <c r="I91" s="62"/>
      <c r="J91" s="65"/>
      <c r="K91" s="65"/>
    </row>
    <row r="92" spans="1:11" ht="31.5" x14ac:dyDescent="0.25">
      <c r="A92" s="96" t="s">
        <v>175</v>
      </c>
      <c r="B92" s="100" t="s">
        <v>219</v>
      </c>
      <c r="C92" s="78">
        <f t="shared" si="0"/>
        <v>80</v>
      </c>
      <c r="D92" s="79">
        <v>80</v>
      </c>
      <c r="E92" s="79">
        <v>60</v>
      </c>
      <c r="F92" s="79"/>
      <c r="G92" s="84"/>
      <c r="H92" s="61"/>
      <c r="I92" s="62"/>
      <c r="J92" s="65"/>
      <c r="K92" s="65"/>
    </row>
    <row r="93" spans="1:11" ht="15.75" x14ac:dyDescent="0.25">
      <c r="A93" s="96" t="s">
        <v>176</v>
      </c>
      <c r="B93" s="92" t="s">
        <v>31</v>
      </c>
      <c r="C93" s="78">
        <f t="shared" si="0"/>
        <v>180</v>
      </c>
      <c r="D93" s="79">
        <v>180</v>
      </c>
      <c r="E93" s="79">
        <v>140</v>
      </c>
      <c r="F93" s="79"/>
      <c r="G93" s="84"/>
      <c r="H93" s="61"/>
      <c r="I93" s="62"/>
      <c r="J93" s="65"/>
      <c r="K93" s="65"/>
    </row>
    <row r="94" spans="1:11" ht="15.75" x14ac:dyDescent="0.25">
      <c r="A94" s="96" t="s">
        <v>177</v>
      </c>
      <c r="B94" s="100" t="s">
        <v>71</v>
      </c>
      <c r="C94" s="78">
        <f t="shared" si="0"/>
        <v>130</v>
      </c>
      <c r="D94" s="79">
        <v>130</v>
      </c>
      <c r="E94" s="79">
        <v>96</v>
      </c>
      <c r="F94" s="79"/>
      <c r="G94" s="84"/>
      <c r="H94" s="61"/>
      <c r="I94" s="62"/>
      <c r="J94" s="65"/>
      <c r="K94" s="65"/>
    </row>
    <row r="95" spans="1:11" ht="15.75" x14ac:dyDescent="0.25">
      <c r="A95" s="96" t="s">
        <v>178</v>
      </c>
      <c r="B95" s="120" t="s">
        <v>72</v>
      </c>
      <c r="C95" s="78">
        <f t="shared" si="0"/>
        <v>50</v>
      </c>
      <c r="D95" s="79">
        <v>50</v>
      </c>
      <c r="E95" s="79">
        <v>30</v>
      </c>
      <c r="F95" s="79"/>
      <c r="G95" s="84"/>
      <c r="H95" s="61"/>
      <c r="I95" s="62"/>
      <c r="J95" s="65"/>
      <c r="K95" s="65"/>
    </row>
    <row r="96" spans="1:11" ht="15.75" x14ac:dyDescent="0.25">
      <c r="A96" s="96" t="s">
        <v>179</v>
      </c>
      <c r="B96" s="92" t="s">
        <v>36</v>
      </c>
      <c r="C96" s="78">
        <f t="shared" si="0"/>
        <v>235</v>
      </c>
      <c r="D96" s="79">
        <v>235</v>
      </c>
      <c r="E96" s="79">
        <v>180</v>
      </c>
      <c r="F96" s="79"/>
      <c r="G96" s="84"/>
      <c r="H96" s="61"/>
      <c r="I96" s="62"/>
      <c r="J96" s="65"/>
      <c r="K96" s="65"/>
    </row>
    <row r="97" spans="1:11" ht="47.25" x14ac:dyDescent="0.25">
      <c r="A97" s="134" t="s">
        <v>180</v>
      </c>
      <c r="B97" s="135" t="s">
        <v>93</v>
      </c>
      <c r="C97" s="126">
        <f t="shared" si="0"/>
        <v>1500</v>
      </c>
      <c r="D97" s="127">
        <v>1500</v>
      </c>
      <c r="E97" s="127">
        <v>1150</v>
      </c>
      <c r="F97" s="127">
        <v>0</v>
      </c>
      <c r="G97" s="84"/>
      <c r="H97" s="61"/>
      <c r="I97" s="128"/>
      <c r="J97" s="65"/>
      <c r="K97" s="65"/>
    </row>
    <row r="98" spans="1:11" ht="15.75" customHeight="1" x14ac:dyDescent="0.25">
      <c r="A98" s="134" t="s">
        <v>181</v>
      </c>
      <c r="B98" s="125" t="s">
        <v>65</v>
      </c>
      <c r="C98" s="126">
        <f t="shared" si="0"/>
        <v>0</v>
      </c>
      <c r="D98" s="127">
        <f>D99+D102+D106</f>
        <v>0</v>
      </c>
      <c r="E98" s="127">
        <f>E99+E102+E106</f>
        <v>0</v>
      </c>
      <c r="F98" s="127">
        <f>F99+F102+F106</f>
        <v>0</v>
      </c>
      <c r="G98" s="84"/>
      <c r="H98" s="61"/>
      <c r="I98" s="62"/>
      <c r="J98" s="65"/>
      <c r="K98" s="65"/>
    </row>
    <row r="99" spans="1:11" ht="15.75" x14ac:dyDescent="0.25">
      <c r="A99" s="129" t="s">
        <v>182</v>
      </c>
      <c r="B99" s="99" t="s">
        <v>48</v>
      </c>
      <c r="C99" s="93">
        <f t="shared" si="0"/>
        <v>-28956</v>
      </c>
      <c r="D99" s="82">
        <f>D100+D101</f>
        <v>-28956</v>
      </c>
      <c r="E99" s="82">
        <f t="shared" ref="E99:F99" si="15">E100+E101</f>
        <v>-21686</v>
      </c>
      <c r="F99" s="82">
        <f t="shared" si="15"/>
        <v>0</v>
      </c>
      <c r="G99" s="84"/>
      <c r="H99" s="61"/>
      <c r="I99" s="128"/>
      <c r="J99" s="65"/>
      <c r="K99" s="65"/>
    </row>
    <row r="100" spans="1:11" ht="15.75" x14ac:dyDescent="0.25">
      <c r="A100" s="96" t="s">
        <v>183</v>
      </c>
      <c r="B100" s="100" t="s">
        <v>81</v>
      </c>
      <c r="C100" s="78">
        <f t="shared" si="0"/>
        <v>-28556</v>
      </c>
      <c r="D100" s="79">
        <v>-28556</v>
      </c>
      <c r="E100" s="79">
        <v>-21686</v>
      </c>
      <c r="F100" s="79"/>
      <c r="G100" s="84"/>
      <c r="H100" s="61"/>
      <c r="I100" s="62"/>
      <c r="J100" s="65"/>
      <c r="K100" s="65"/>
    </row>
    <row r="101" spans="1:11" ht="15.75" x14ac:dyDescent="0.25">
      <c r="A101" s="96" t="s">
        <v>184</v>
      </c>
      <c r="B101" s="120" t="s">
        <v>94</v>
      </c>
      <c r="C101" s="78">
        <f t="shared" si="0"/>
        <v>-400</v>
      </c>
      <c r="D101" s="79">
        <v>-400</v>
      </c>
      <c r="E101" s="82"/>
      <c r="F101" s="82"/>
      <c r="G101" s="84"/>
      <c r="H101" s="61"/>
      <c r="I101" s="128"/>
      <c r="J101" s="65"/>
      <c r="K101" s="65"/>
    </row>
    <row r="102" spans="1:11" ht="15.75" x14ac:dyDescent="0.25">
      <c r="A102" s="129" t="s">
        <v>185</v>
      </c>
      <c r="B102" s="99" t="s">
        <v>42</v>
      </c>
      <c r="C102" s="93">
        <f t="shared" si="0"/>
        <v>-65553</v>
      </c>
      <c r="D102" s="82">
        <f>D103+D104+D105</f>
        <v>-65553</v>
      </c>
      <c r="E102" s="82">
        <f t="shared" ref="E102:F102" si="16">E103+E104+E105</f>
        <v>-43661</v>
      </c>
      <c r="F102" s="82">
        <f t="shared" si="16"/>
        <v>0</v>
      </c>
      <c r="G102" s="128"/>
      <c r="H102" s="128"/>
      <c r="I102" s="62"/>
      <c r="J102" s="65"/>
      <c r="K102" s="65"/>
    </row>
    <row r="103" spans="1:11" ht="15.75" x14ac:dyDescent="0.25">
      <c r="A103" s="96" t="s">
        <v>186</v>
      </c>
      <c r="B103" s="92" t="s">
        <v>18</v>
      </c>
      <c r="C103" s="78">
        <f t="shared" si="0"/>
        <v>-10800</v>
      </c>
      <c r="D103" s="79">
        <v>-10800</v>
      </c>
      <c r="E103" s="79">
        <v>-3615</v>
      </c>
      <c r="F103" s="79"/>
      <c r="G103" s="84"/>
      <c r="H103" s="61"/>
      <c r="I103" s="62"/>
      <c r="J103" s="65"/>
      <c r="K103" s="65"/>
    </row>
    <row r="104" spans="1:11" ht="15.75" x14ac:dyDescent="0.25">
      <c r="A104" s="96" t="s">
        <v>187</v>
      </c>
      <c r="B104" s="100" t="s">
        <v>81</v>
      </c>
      <c r="C104" s="78">
        <f t="shared" si="0"/>
        <v>-54053</v>
      </c>
      <c r="D104" s="79">
        <v>-54053</v>
      </c>
      <c r="E104" s="79">
        <v>-39790</v>
      </c>
      <c r="F104" s="79"/>
      <c r="G104" s="128"/>
      <c r="H104" s="128"/>
      <c r="I104" s="128"/>
      <c r="J104" s="65"/>
      <c r="K104" s="65"/>
    </row>
    <row r="105" spans="1:11" ht="15" customHeight="1" x14ac:dyDescent="0.25">
      <c r="A105" s="96" t="s">
        <v>188</v>
      </c>
      <c r="B105" s="120" t="s">
        <v>94</v>
      </c>
      <c r="C105" s="78">
        <f t="shared" si="0"/>
        <v>-700</v>
      </c>
      <c r="D105" s="79">
        <v>-700</v>
      </c>
      <c r="E105" s="79">
        <v>-256</v>
      </c>
      <c r="F105" s="79"/>
      <c r="G105" s="84"/>
      <c r="H105" s="61"/>
      <c r="I105" s="128"/>
      <c r="J105" s="65"/>
      <c r="K105" s="65"/>
    </row>
    <row r="106" spans="1:11" ht="15.75" customHeight="1" x14ac:dyDescent="0.25">
      <c r="A106" s="129" t="s">
        <v>189</v>
      </c>
      <c r="B106" s="110" t="s">
        <v>66</v>
      </c>
      <c r="C106" s="93">
        <f t="shared" si="0"/>
        <v>94509</v>
      </c>
      <c r="D106" s="82">
        <f>D107+D108+D109</f>
        <v>94509</v>
      </c>
      <c r="E106" s="82">
        <f t="shared" ref="E106:F106" si="17">E107+E108+E109</f>
        <v>65347</v>
      </c>
      <c r="F106" s="82">
        <f t="shared" si="17"/>
        <v>0</v>
      </c>
      <c r="G106" s="128"/>
      <c r="H106" s="128"/>
      <c r="I106" s="128"/>
      <c r="J106" s="65"/>
      <c r="K106" s="65"/>
    </row>
    <row r="107" spans="1:11" ht="14.25" customHeight="1" x14ac:dyDescent="0.25">
      <c r="A107" s="96" t="s">
        <v>190</v>
      </c>
      <c r="B107" s="92" t="s">
        <v>18</v>
      </c>
      <c r="C107" s="78">
        <f t="shared" si="0"/>
        <v>10800</v>
      </c>
      <c r="D107" s="79">
        <v>10800</v>
      </c>
      <c r="E107" s="79">
        <v>3615</v>
      </c>
      <c r="F107" s="79"/>
      <c r="G107" s="128"/>
      <c r="H107" s="128"/>
      <c r="I107" s="128"/>
      <c r="J107" s="65"/>
      <c r="K107" s="65"/>
    </row>
    <row r="108" spans="1:11" ht="15.75" x14ac:dyDescent="0.25">
      <c r="A108" s="96" t="s">
        <v>191</v>
      </c>
      <c r="B108" s="100" t="s">
        <v>81</v>
      </c>
      <c r="C108" s="78">
        <f t="shared" si="0"/>
        <v>82609</v>
      </c>
      <c r="D108" s="79">
        <v>82609</v>
      </c>
      <c r="E108" s="79">
        <v>61476</v>
      </c>
      <c r="F108" s="79"/>
      <c r="G108" s="128"/>
      <c r="H108" s="128"/>
      <c r="I108" s="62"/>
      <c r="J108" s="65"/>
      <c r="K108" s="65"/>
    </row>
    <row r="109" spans="1:11" ht="15.75" x14ac:dyDescent="0.25">
      <c r="A109" s="96" t="s">
        <v>192</v>
      </c>
      <c r="B109" s="120" t="s">
        <v>94</v>
      </c>
      <c r="C109" s="78">
        <f t="shared" si="0"/>
        <v>1100</v>
      </c>
      <c r="D109" s="79">
        <v>1100</v>
      </c>
      <c r="E109" s="79">
        <v>256</v>
      </c>
      <c r="F109" s="79"/>
      <c r="G109" s="128"/>
      <c r="H109" s="128"/>
      <c r="I109" s="62"/>
      <c r="J109" s="65"/>
      <c r="K109" s="65"/>
    </row>
    <row r="110" spans="1:11" ht="15.75" x14ac:dyDescent="0.25">
      <c r="A110" s="134" t="s">
        <v>193</v>
      </c>
      <c r="B110" s="136" t="s">
        <v>124</v>
      </c>
      <c r="C110" s="95">
        <f t="shared" si="0"/>
        <v>11700</v>
      </c>
      <c r="D110" s="90">
        <f>D113+D111+D116+D118</f>
        <v>2528</v>
      </c>
      <c r="E110" s="90">
        <f t="shared" ref="E110:F110" si="18">E113+E111+E116+E118</f>
        <v>700</v>
      </c>
      <c r="F110" s="90">
        <f t="shared" si="18"/>
        <v>9172</v>
      </c>
      <c r="G110" s="128"/>
      <c r="H110" s="128"/>
      <c r="I110" s="62"/>
      <c r="J110" s="65"/>
      <c r="K110" s="65"/>
    </row>
    <row r="111" spans="1:11" ht="31.5" x14ac:dyDescent="0.25">
      <c r="A111" s="129" t="s">
        <v>194</v>
      </c>
      <c r="B111" s="99" t="s">
        <v>95</v>
      </c>
      <c r="C111" s="91">
        <f t="shared" ref="C111" si="19">D111+F111</f>
        <v>0</v>
      </c>
      <c r="D111" s="91">
        <f>D112</f>
        <v>0</v>
      </c>
      <c r="E111" s="91">
        <f t="shared" ref="E111:F111" si="20">E112</f>
        <v>-3700</v>
      </c>
      <c r="F111" s="91">
        <f t="shared" si="20"/>
        <v>0</v>
      </c>
      <c r="G111" s="84"/>
      <c r="H111" s="61"/>
      <c r="I111" s="62"/>
      <c r="J111" s="65"/>
      <c r="K111" s="65"/>
    </row>
    <row r="112" spans="1:11" ht="15.75" x14ac:dyDescent="0.25">
      <c r="A112" s="96" t="s">
        <v>195</v>
      </c>
      <c r="B112" s="100" t="s">
        <v>44</v>
      </c>
      <c r="C112" s="77">
        <f t="shared" ref="C112" si="21">D112+F112</f>
        <v>0</v>
      </c>
      <c r="D112" s="77"/>
      <c r="E112" s="77">
        <v>-3700</v>
      </c>
      <c r="F112" s="77"/>
      <c r="G112" s="84"/>
      <c r="H112" s="61"/>
      <c r="I112" s="62"/>
      <c r="J112" s="65"/>
      <c r="K112" s="65"/>
    </row>
    <row r="113" spans="1:11" ht="15.75" x14ac:dyDescent="0.25">
      <c r="A113" s="96" t="s">
        <v>196</v>
      </c>
      <c r="B113" s="99" t="s">
        <v>46</v>
      </c>
      <c r="C113" s="93">
        <f t="shared" si="0"/>
        <v>0</v>
      </c>
      <c r="D113" s="82">
        <f>D114+D115</f>
        <v>-9172</v>
      </c>
      <c r="E113" s="82">
        <f t="shared" ref="E113:F113" si="22">E114+E115</f>
        <v>-2900</v>
      </c>
      <c r="F113" s="82">
        <f t="shared" si="22"/>
        <v>9172</v>
      </c>
      <c r="G113" s="84"/>
      <c r="H113" s="61"/>
      <c r="I113" s="62"/>
      <c r="J113" s="65"/>
      <c r="K113" s="65"/>
    </row>
    <row r="114" spans="1:11" ht="15.75" x14ac:dyDescent="0.25">
      <c r="A114" s="96" t="s">
        <v>197</v>
      </c>
      <c r="B114" s="100" t="s">
        <v>81</v>
      </c>
      <c r="C114" s="78">
        <f t="shared" si="0"/>
        <v>0</v>
      </c>
      <c r="D114" s="79">
        <v>-8672</v>
      </c>
      <c r="E114" s="114"/>
      <c r="F114" s="79">
        <v>8672</v>
      </c>
      <c r="G114" s="84"/>
      <c r="H114" s="61"/>
      <c r="I114" s="62"/>
      <c r="J114" s="65"/>
      <c r="K114" s="65"/>
    </row>
    <row r="115" spans="1:11" ht="15.75" x14ac:dyDescent="0.25">
      <c r="A115" s="96" t="s">
        <v>198</v>
      </c>
      <c r="B115" s="120" t="s">
        <v>94</v>
      </c>
      <c r="C115" s="78">
        <f t="shared" si="0"/>
        <v>0</v>
      </c>
      <c r="D115" s="79">
        <v>-500</v>
      </c>
      <c r="E115" s="79">
        <v>-2900</v>
      </c>
      <c r="F115" s="79">
        <v>500</v>
      </c>
      <c r="G115" s="84"/>
      <c r="H115" s="61"/>
      <c r="I115" s="62"/>
      <c r="J115" s="65"/>
      <c r="K115" s="65"/>
    </row>
    <row r="116" spans="1:11" ht="15.75" x14ac:dyDescent="0.25">
      <c r="A116" s="96" t="s">
        <v>199</v>
      </c>
      <c r="B116" s="99" t="s">
        <v>37</v>
      </c>
      <c r="C116" s="93">
        <f t="shared" si="0"/>
        <v>8700</v>
      </c>
      <c r="D116" s="82">
        <f>D117</f>
        <v>8700</v>
      </c>
      <c r="E116" s="82">
        <f t="shared" ref="E116:F116" si="23">E117</f>
        <v>7300</v>
      </c>
      <c r="F116" s="82">
        <f t="shared" si="23"/>
        <v>0</v>
      </c>
      <c r="G116" s="84"/>
      <c r="H116" s="61"/>
      <c r="I116" s="62"/>
      <c r="J116" s="65"/>
      <c r="K116" s="65"/>
    </row>
    <row r="117" spans="1:11" ht="15.75" x14ac:dyDescent="0.25">
      <c r="A117" s="96" t="s">
        <v>200</v>
      </c>
      <c r="B117" s="100" t="s">
        <v>44</v>
      </c>
      <c r="C117" s="78">
        <f t="shared" si="0"/>
        <v>8700</v>
      </c>
      <c r="D117" s="79">
        <v>8700</v>
      </c>
      <c r="E117" s="79">
        <v>7300</v>
      </c>
      <c r="F117" s="79"/>
      <c r="G117" s="84"/>
      <c r="H117" s="61"/>
      <c r="I117" s="62"/>
      <c r="J117" s="65"/>
      <c r="K117" s="65"/>
    </row>
    <row r="118" spans="1:11" ht="15.75" x14ac:dyDescent="0.25">
      <c r="A118" s="129" t="s">
        <v>216</v>
      </c>
      <c r="B118" s="99" t="s">
        <v>46</v>
      </c>
      <c r="C118" s="93">
        <f t="shared" si="0"/>
        <v>3000</v>
      </c>
      <c r="D118" s="82">
        <f>D119</f>
        <v>3000</v>
      </c>
      <c r="E118" s="82">
        <f t="shared" ref="E118:F118" si="24">E119</f>
        <v>0</v>
      </c>
      <c r="F118" s="82">
        <f t="shared" si="24"/>
        <v>0</v>
      </c>
      <c r="G118" s="84"/>
      <c r="H118" s="61"/>
      <c r="I118" s="62"/>
      <c r="J118" s="65"/>
      <c r="K118" s="65"/>
    </row>
    <row r="119" spans="1:11" ht="15.75" x14ac:dyDescent="0.25">
      <c r="A119" s="96" t="s">
        <v>217</v>
      </c>
      <c r="B119" s="92" t="s">
        <v>18</v>
      </c>
      <c r="C119" s="78">
        <f t="shared" si="0"/>
        <v>3000</v>
      </c>
      <c r="D119" s="79">
        <v>3000</v>
      </c>
      <c r="E119" s="79"/>
      <c r="F119" s="79"/>
      <c r="G119" s="84"/>
      <c r="H119" s="61"/>
      <c r="I119" s="62"/>
      <c r="J119" s="65"/>
      <c r="K119" s="65"/>
    </row>
    <row r="120" spans="1:11" ht="15.75" x14ac:dyDescent="0.25">
      <c r="A120" s="11" t="s">
        <v>201</v>
      </c>
      <c r="B120" s="117" t="s">
        <v>60</v>
      </c>
      <c r="C120" s="95">
        <f t="shared" si="0"/>
        <v>3353</v>
      </c>
      <c r="D120" s="90">
        <f>D121</f>
        <v>3353</v>
      </c>
      <c r="E120" s="90">
        <f t="shared" ref="E120:F120" si="25">E121</f>
        <v>2560</v>
      </c>
      <c r="F120" s="90">
        <f t="shared" si="25"/>
        <v>0</v>
      </c>
      <c r="G120" s="84"/>
      <c r="H120" s="61"/>
      <c r="I120" s="62"/>
      <c r="J120" s="65"/>
      <c r="K120" s="65"/>
    </row>
    <row r="121" spans="1:11" ht="15.75" x14ac:dyDescent="0.25">
      <c r="A121" s="130" t="s">
        <v>202</v>
      </c>
      <c r="B121" s="99" t="s">
        <v>54</v>
      </c>
      <c r="C121" s="93">
        <f t="shared" si="0"/>
        <v>3353</v>
      </c>
      <c r="D121" s="82">
        <f>D122</f>
        <v>3353</v>
      </c>
      <c r="E121" s="82">
        <f t="shared" ref="E121:F121" si="26">E122</f>
        <v>2560</v>
      </c>
      <c r="F121" s="123">
        <f t="shared" si="26"/>
        <v>0</v>
      </c>
      <c r="G121" s="118"/>
      <c r="H121" s="61"/>
      <c r="I121" s="62"/>
      <c r="J121" s="65"/>
      <c r="K121" s="65"/>
    </row>
    <row r="122" spans="1:11" ht="15.75" x14ac:dyDescent="0.25">
      <c r="A122" s="96" t="s">
        <v>203</v>
      </c>
      <c r="B122" s="92" t="s">
        <v>61</v>
      </c>
      <c r="C122" s="78">
        <f t="shared" si="0"/>
        <v>3353</v>
      </c>
      <c r="D122" s="79">
        <v>3353</v>
      </c>
      <c r="E122" s="79">
        <v>2560</v>
      </c>
      <c r="F122" s="79"/>
      <c r="G122" s="122"/>
      <c r="H122" s="61"/>
      <c r="I122" s="62"/>
      <c r="J122" s="65"/>
      <c r="K122" s="65"/>
    </row>
    <row r="123" spans="1:11" ht="15.75" x14ac:dyDescent="0.25">
      <c r="A123" s="94"/>
      <c r="B123" s="87" t="s">
        <v>0</v>
      </c>
      <c r="C123" s="88">
        <f>D123+F123</f>
        <v>111814</v>
      </c>
      <c r="D123" s="88">
        <f>D120+D56+D49+D41+D37+D15+D44</f>
        <v>145842</v>
      </c>
      <c r="E123" s="88">
        <f>E120+E56+E49+E41+E37+E15+E44</f>
        <v>86038</v>
      </c>
      <c r="F123" s="88">
        <f>F120+F56+F49+F41+F37+F15+F44</f>
        <v>-34028</v>
      </c>
      <c r="G123" s="84"/>
      <c r="H123" s="61"/>
      <c r="I123" s="62"/>
      <c r="J123" s="65"/>
      <c r="K123" s="65"/>
    </row>
    <row r="124" spans="1:11" ht="15.75" x14ac:dyDescent="0.25">
      <c r="A124" s="86"/>
      <c r="B124" s="108" t="s">
        <v>17</v>
      </c>
      <c r="C124" s="88"/>
      <c r="D124" s="97"/>
      <c r="E124" s="113"/>
      <c r="F124" s="97"/>
      <c r="G124" s="65"/>
      <c r="H124" s="61"/>
      <c r="I124" s="62"/>
      <c r="J124" s="65"/>
      <c r="K124" s="65"/>
    </row>
    <row r="125" spans="1:11" ht="15.75" x14ac:dyDescent="0.25">
      <c r="A125" s="171"/>
      <c r="B125" s="92" t="s">
        <v>18</v>
      </c>
      <c r="C125" s="83">
        <f>D125+F125</f>
        <v>0</v>
      </c>
      <c r="D125" s="83">
        <f>D107+D103+D46+D34+D40+D36+D28+D119+D32+D30</f>
        <v>43200</v>
      </c>
      <c r="E125" s="83">
        <f t="shared" ref="E125:F125" si="27">E107+E103+E46+E34+E40+E36+E28+E119+E32+E30</f>
        <v>0</v>
      </c>
      <c r="F125" s="83">
        <f t="shared" si="27"/>
        <v>-43200</v>
      </c>
      <c r="G125" s="65"/>
      <c r="H125" s="61"/>
      <c r="I125" s="62"/>
      <c r="J125" s="65"/>
      <c r="K125" s="65"/>
    </row>
    <row r="126" spans="1:11" ht="15.75" x14ac:dyDescent="0.25">
      <c r="A126" s="89"/>
      <c r="B126" s="92" t="s">
        <v>44</v>
      </c>
      <c r="C126" s="83">
        <f t="shared" ref="C126:C130" si="28">D126+F126</f>
        <v>2900</v>
      </c>
      <c r="D126" s="83">
        <f>D84+D114+D112+D117+D48</f>
        <v>-5772</v>
      </c>
      <c r="E126" s="83">
        <f>E84+E114+E112+E117+E48</f>
        <v>5800</v>
      </c>
      <c r="F126" s="83">
        <f>F84+F114+F112+F117+F48</f>
        <v>8672</v>
      </c>
      <c r="G126" s="65"/>
      <c r="H126" s="61"/>
      <c r="I126" s="62"/>
      <c r="J126" s="65"/>
      <c r="K126" s="65"/>
    </row>
    <row r="127" spans="1:11" ht="31.5" x14ac:dyDescent="0.25">
      <c r="A127" s="89"/>
      <c r="B127" s="69" t="s">
        <v>91</v>
      </c>
      <c r="C127" s="83">
        <f t="shared" si="28"/>
        <v>1500</v>
      </c>
      <c r="D127" s="83">
        <f>D97</f>
        <v>1500</v>
      </c>
      <c r="E127" s="83">
        <f>E97</f>
        <v>1150</v>
      </c>
      <c r="F127" s="83">
        <f>F97</f>
        <v>0</v>
      </c>
      <c r="G127" s="65"/>
      <c r="H127" s="65"/>
      <c r="I127" s="62"/>
      <c r="J127" s="65"/>
      <c r="K127" s="65"/>
    </row>
    <row r="128" spans="1:11" ht="15.75" x14ac:dyDescent="0.25">
      <c r="A128" s="89"/>
      <c r="B128" s="80" t="s">
        <v>92</v>
      </c>
      <c r="C128" s="83">
        <f t="shared" si="28"/>
        <v>10900</v>
      </c>
      <c r="D128" s="83">
        <f>D39</f>
        <v>10900</v>
      </c>
      <c r="E128" s="83">
        <f>E39</f>
        <v>8300</v>
      </c>
      <c r="F128" s="83">
        <f>F39</f>
        <v>0</v>
      </c>
      <c r="G128" s="65"/>
      <c r="H128" s="65"/>
      <c r="I128" s="62"/>
      <c r="J128" s="65"/>
      <c r="K128" s="65"/>
    </row>
    <row r="129" spans="1:11" ht="15.75" x14ac:dyDescent="0.25">
      <c r="A129" s="103"/>
      <c r="B129" s="92" t="s">
        <v>80</v>
      </c>
      <c r="C129" s="83">
        <f t="shared" si="28"/>
        <v>96514</v>
      </c>
      <c r="D129" s="83">
        <f>D121+D57+D50+D43+D17+D19</f>
        <v>96514</v>
      </c>
      <c r="E129" s="83">
        <f>E121+E57+E50+E43+E17+E19</f>
        <v>73688</v>
      </c>
      <c r="F129" s="83">
        <f>F121+F57+F50+F43+F17+F19</f>
        <v>0</v>
      </c>
      <c r="G129" s="65"/>
      <c r="I129" s="62"/>
      <c r="J129" s="65"/>
      <c r="K129" s="65"/>
    </row>
    <row r="130" spans="1:11" ht="15.75" x14ac:dyDescent="0.25">
      <c r="A130" s="89"/>
      <c r="B130" s="120" t="s">
        <v>94</v>
      </c>
      <c r="C130" s="83">
        <f t="shared" si="28"/>
        <v>0</v>
      </c>
      <c r="D130" s="83">
        <f>D115</f>
        <v>-500</v>
      </c>
      <c r="E130" s="83">
        <f t="shared" ref="E130:F130" si="29">E115</f>
        <v>-2900</v>
      </c>
      <c r="F130" s="83">
        <f t="shared" si="29"/>
        <v>500</v>
      </c>
      <c r="G130" s="65"/>
      <c r="I130" s="62"/>
      <c r="J130" s="65"/>
      <c r="K130" s="65"/>
    </row>
    <row r="131" spans="1:11" x14ac:dyDescent="0.2">
      <c r="B131" s="137"/>
      <c r="C131" s="137"/>
      <c r="D131" s="137"/>
      <c r="E131" s="137"/>
      <c r="G131" s="65"/>
      <c r="I131" s="62"/>
      <c r="J131" s="65"/>
      <c r="K131" s="65"/>
    </row>
    <row r="132" spans="1:11" x14ac:dyDescent="0.2">
      <c r="G132" s="65"/>
      <c r="I132" s="62"/>
      <c r="J132" s="65"/>
      <c r="K132" s="65"/>
    </row>
    <row r="133" spans="1:11" x14ac:dyDescent="0.2">
      <c r="G133" s="65"/>
      <c r="I133" s="62"/>
      <c r="J133" s="65"/>
      <c r="K133" s="65"/>
    </row>
    <row r="134" spans="1:11" x14ac:dyDescent="0.2">
      <c r="G134" s="65"/>
      <c r="I134" s="62"/>
      <c r="J134" s="65"/>
      <c r="K134" s="65"/>
    </row>
    <row r="135" spans="1:11" x14ac:dyDescent="0.2">
      <c r="G135" s="65"/>
      <c r="I135" s="62"/>
      <c r="J135" s="65"/>
      <c r="K135" s="65"/>
    </row>
    <row r="136" spans="1:11" x14ac:dyDescent="0.2">
      <c r="I136" s="62"/>
      <c r="J136" s="65"/>
      <c r="K136" s="65"/>
    </row>
    <row r="137" spans="1:11" x14ac:dyDescent="0.2">
      <c r="I137" s="62"/>
      <c r="J137" s="65"/>
      <c r="K137" s="65"/>
    </row>
    <row r="138" spans="1:11" x14ac:dyDescent="0.2">
      <c r="I138" s="62"/>
      <c r="K138" s="65"/>
    </row>
    <row r="139" spans="1:11" x14ac:dyDescent="0.2">
      <c r="K139" s="65"/>
    </row>
    <row r="140" spans="1:11" x14ac:dyDescent="0.2">
      <c r="K140" s="65"/>
    </row>
    <row r="141" spans="1:11" x14ac:dyDescent="0.2">
      <c r="K141" s="65"/>
    </row>
    <row r="142" spans="1:11" x14ac:dyDescent="0.2">
      <c r="G142" s="4"/>
      <c r="K142" s="65"/>
    </row>
    <row r="144" spans="1:11" ht="19.5" customHeight="1" x14ac:dyDescent="0.2"/>
    <row r="147" spans="8:8" ht="30.6" customHeight="1" x14ac:dyDescent="0.2"/>
    <row r="148" spans="8:8" x14ac:dyDescent="0.2">
      <c r="H148" s="4"/>
    </row>
    <row r="149" spans="8:8" x14ac:dyDescent="0.2">
      <c r="H149" s="4"/>
    </row>
    <row r="162" spans="9:9" x14ac:dyDescent="0.2">
      <c r="I162" s="65"/>
    </row>
    <row r="163" spans="9:9" x14ac:dyDescent="0.2">
      <c r="I163" s="65"/>
    </row>
    <row r="164" spans="9:9" x14ac:dyDescent="0.2">
      <c r="I164" s="65"/>
    </row>
    <row r="165" spans="9:9" x14ac:dyDescent="0.2">
      <c r="I165" s="65"/>
    </row>
    <row r="166" spans="9:9" x14ac:dyDescent="0.2">
      <c r="I166" s="65"/>
    </row>
    <row r="167" spans="9:9" x14ac:dyDescent="0.2">
      <c r="I167" s="65"/>
    </row>
    <row r="168" spans="9:9" x14ac:dyDescent="0.2">
      <c r="I168" s="65"/>
    </row>
    <row r="169" spans="9:9" x14ac:dyDescent="0.2">
      <c r="I169" s="65"/>
    </row>
    <row r="170" spans="9:9" x14ac:dyDescent="0.2">
      <c r="I170" s="65"/>
    </row>
    <row r="171" spans="9:9" x14ac:dyDescent="0.2">
      <c r="I171" s="65"/>
    </row>
    <row r="172" spans="9:9" x14ac:dyDescent="0.2">
      <c r="I172" s="65"/>
    </row>
    <row r="173" spans="9:9" x14ac:dyDescent="0.2">
      <c r="I173" s="65"/>
    </row>
    <row r="174" spans="9:9" x14ac:dyDescent="0.2">
      <c r="I174" s="65"/>
    </row>
    <row r="175" spans="9:9" x14ac:dyDescent="0.2">
      <c r="I175" s="65"/>
    </row>
    <row r="176" spans="9:9" x14ac:dyDescent="0.2">
      <c r="I176" s="65"/>
    </row>
    <row r="177" spans="9:11" x14ac:dyDescent="0.2">
      <c r="I177" s="65"/>
      <c r="J177" s="65"/>
    </row>
    <row r="178" spans="9:11" x14ac:dyDescent="0.2">
      <c r="I178" s="65"/>
      <c r="J178" s="65"/>
    </row>
    <row r="179" spans="9:11" ht="15" customHeight="1" x14ac:dyDescent="0.2">
      <c r="I179" s="65"/>
      <c r="J179" s="65"/>
    </row>
    <row r="180" spans="9:11" x14ac:dyDescent="0.2">
      <c r="I180" s="65"/>
      <c r="J180" s="65"/>
    </row>
    <row r="181" spans="9:11" x14ac:dyDescent="0.2">
      <c r="I181" s="65"/>
      <c r="J181" s="65"/>
    </row>
    <row r="182" spans="9:11" x14ac:dyDescent="0.2">
      <c r="K182" s="65"/>
    </row>
    <row r="183" spans="9:11" x14ac:dyDescent="0.2">
      <c r="K183" s="65"/>
    </row>
    <row r="184" spans="9:11" ht="30" customHeight="1" x14ac:dyDescent="0.2">
      <c r="K184" s="65"/>
    </row>
    <row r="185" spans="9:11" ht="16.149999999999999" customHeight="1" x14ac:dyDescent="0.2">
      <c r="K185" s="65"/>
    </row>
    <row r="186" spans="9:11" ht="15.6" customHeight="1" x14ac:dyDescent="0.2"/>
    <row r="192" spans="9:11" ht="15" customHeight="1" x14ac:dyDescent="0.2"/>
    <row r="193" spans="9:9" ht="15" customHeight="1" x14ac:dyDescent="0.2"/>
    <row r="194" spans="9:9" ht="13.9" customHeight="1" x14ac:dyDescent="0.2"/>
    <row r="195" spans="9:9" ht="13.15" customHeight="1" x14ac:dyDescent="0.2"/>
    <row r="196" spans="9:9" ht="27" customHeight="1" x14ac:dyDescent="0.2"/>
    <row r="197" spans="9:9" ht="14.45" customHeight="1" x14ac:dyDescent="0.2">
      <c r="I197" s="4"/>
    </row>
    <row r="198" spans="9:9" ht="16.149999999999999" customHeight="1" x14ac:dyDescent="0.2"/>
    <row r="199" spans="9:9" ht="13.5" customHeight="1" x14ac:dyDescent="0.2"/>
    <row r="200" spans="9:9" ht="13.9" customHeight="1" x14ac:dyDescent="0.2"/>
    <row r="201" spans="9:9" ht="13.9" customHeight="1" x14ac:dyDescent="0.2"/>
    <row r="202" spans="9:9" ht="15" customHeight="1" x14ac:dyDescent="0.2"/>
    <row r="203" spans="9:9" ht="15.6" customHeight="1" x14ac:dyDescent="0.2"/>
    <row r="206" spans="9:9" ht="14.45" customHeight="1" x14ac:dyDescent="0.2"/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3 priedas</vt:lpstr>
      <vt:lpstr>2 priedas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2016-09-26T09:39:36Z</cp:lastPrinted>
  <dcterms:created xsi:type="dcterms:W3CDTF">2006-11-21T07:32:28Z</dcterms:created>
  <dcterms:modified xsi:type="dcterms:W3CDTF">2016-09-30T07:37:59Z</dcterms:modified>
</cp:coreProperties>
</file>