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defaultThemeVersion="124226"/>
  <mc:AlternateContent xmlns:mc="http://schemas.openxmlformats.org/markup-compatibility/2006">
    <mc:Choice Requires="x15">
      <x15ac:absPath xmlns:x15ac="http://schemas.microsoft.com/office/spreadsheetml/2010/11/ac" url="C:\Users\user\Documents\"/>
    </mc:Choice>
  </mc:AlternateContent>
  <bookViews>
    <workbookView xWindow="0" yWindow="0" windowWidth="21570" windowHeight="9330" activeTab="1"/>
  </bookViews>
  <sheets>
    <sheet name="1 priedas " sheetId="30" r:id="rId1"/>
    <sheet name="2 priedas " sheetId="38" r:id="rId2"/>
  </sheets>
  <calcPr calcId="162913"/>
</workbook>
</file>

<file path=xl/calcChain.xml><?xml version="1.0" encoding="utf-8"?>
<calcChain xmlns="http://schemas.openxmlformats.org/spreadsheetml/2006/main">
  <c r="F68" i="38" l="1"/>
  <c r="E68" i="38"/>
  <c r="D68" i="38"/>
  <c r="C68" i="38" s="1"/>
  <c r="F67" i="38"/>
  <c r="E67" i="38"/>
  <c r="D67" i="38"/>
  <c r="F66" i="38"/>
  <c r="E66" i="38"/>
  <c r="D66" i="38"/>
  <c r="C61" i="38"/>
  <c r="F60" i="38"/>
  <c r="F40" i="38" s="1"/>
  <c r="E60" i="38"/>
  <c r="D60" i="38"/>
  <c r="C59" i="38"/>
  <c r="C58" i="38"/>
  <c r="C57" i="38"/>
  <c r="C56" i="38"/>
  <c r="C55" i="38"/>
  <c r="C54" i="38"/>
  <c r="C53" i="38"/>
  <c r="C52" i="38"/>
  <c r="C51" i="38"/>
  <c r="C50" i="38"/>
  <c r="C49" i="38"/>
  <c r="C48" i="38"/>
  <c r="C47" i="38"/>
  <c r="C46" i="38"/>
  <c r="C45" i="38"/>
  <c r="C44" i="38"/>
  <c r="C43" i="38"/>
  <c r="C42" i="38"/>
  <c r="F41" i="38"/>
  <c r="E41" i="38"/>
  <c r="E40" i="38" s="1"/>
  <c r="D41" i="38"/>
  <c r="C41" i="38" s="1"/>
  <c r="C39" i="38"/>
  <c r="C38" i="38"/>
  <c r="F37" i="38"/>
  <c r="E37" i="38"/>
  <c r="D37" i="38"/>
  <c r="C36" i="38"/>
  <c r="F35" i="38"/>
  <c r="E35" i="38"/>
  <c r="D35" i="38"/>
  <c r="C35" i="38" s="1"/>
  <c r="C34" i="38"/>
  <c r="C33" i="38"/>
  <c r="F32" i="38"/>
  <c r="C32" i="38" s="1"/>
  <c r="E32" i="38"/>
  <c r="D32" i="38"/>
  <c r="E31" i="38"/>
  <c r="D31" i="38"/>
  <c r="D65" i="38" s="1"/>
  <c r="C30" i="38"/>
  <c r="F29" i="38"/>
  <c r="E29" i="38"/>
  <c r="D29" i="38"/>
  <c r="C28" i="38"/>
  <c r="C27" i="38"/>
  <c r="F25" i="38"/>
  <c r="E25" i="38"/>
  <c r="C24" i="38"/>
  <c r="C23" i="38"/>
  <c r="F22" i="38"/>
  <c r="E22" i="38"/>
  <c r="D22" i="38"/>
  <c r="C21" i="38"/>
  <c r="C20" i="38"/>
  <c r="F19" i="38"/>
  <c r="C19" i="38" s="1"/>
  <c r="E19" i="38"/>
  <c r="D19" i="38"/>
  <c r="E18" i="38"/>
  <c r="E64" i="38" s="1"/>
  <c r="D18" i="38"/>
  <c r="D64" i="38" s="1"/>
  <c r="C17" i="38"/>
  <c r="C16" i="38"/>
  <c r="D15" i="38"/>
  <c r="C29" i="38" l="1"/>
  <c r="C37" i="38"/>
  <c r="C67" i="38"/>
  <c r="F18" i="38"/>
  <c r="F64" i="38" s="1"/>
  <c r="C64" i="38" s="1"/>
  <c r="E15" i="38"/>
  <c r="E62" i="38" s="1"/>
  <c r="C22" i="38"/>
  <c r="C66" i="38"/>
  <c r="E65" i="38"/>
  <c r="C18" i="38"/>
  <c r="F31" i="38"/>
  <c r="F65" i="38" s="1"/>
  <c r="C65" i="38" s="1"/>
  <c r="C60" i="38"/>
  <c r="D40" i="38"/>
  <c r="D62" i="38" l="1"/>
  <c r="C40" i="38"/>
  <c r="C31" i="38"/>
  <c r="F15" i="38"/>
  <c r="F62" i="38" l="1"/>
  <c r="C62" i="38" s="1"/>
  <c r="C15" i="38"/>
  <c r="C16" i="30" l="1"/>
</calcChain>
</file>

<file path=xl/sharedStrings.xml><?xml version="1.0" encoding="utf-8"?>
<sst xmlns="http://schemas.openxmlformats.org/spreadsheetml/2006/main" count="131" uniqueCount="107">
  <si>
    <t>Iš viso</t>
  </si>
  <si>
    <t>Iš jų:</t>
  </si>
  <si>
    <t>iš viso</t>
  </si>
  <si>
    <t xml:space="preserve">                                                                       Kretingos rajono savivaldybės tarybos</t>
  </si>
  <si>
    <t>turtui įsigyti</t>
  </si>
  <si>
    <t>Eil. Nr.</t>
  </si>
  <si>
    <t>išlaidoms</t>
  </si>
  <si>
    <t>iš jų: darbo užmo-kesčiui</t>
  </si>
  <si>
    <t>Asignavimų valdytojų, programų, išlaidų pavadinimas</t>
  </si>
  <si>
    <t>Švietimo programa (Nr. 08)</t>
  </si>
  <si>
    <t>1</t>
  </si>
  <si>
    <t xml:space="preserve">                                                                       1 priedas</t>
  </si>
  <si>
    <t>Pajamų pavadinimas</t>
  </si>
  <si>
    <t>Savivaldybės administracijos direktorius</t>
  </si>
  <si>
    <t>2</t>
  </si>
  <si>
    <t xml:space="preserve">                           patikslinimas (padidinimas, - sumažinimas)</t>
  </si>
  <si>
    <t xml:space="preserve">                                                                       2 priedas</t>
  </si>
  <si>
    <t>iš jų:</t>
  </si>
  <si>
    <t>Savivaldybės savarankiškoms funkcijoms finansuoti</t>
  </si>
  <si>
    <t>3</t>
  </si>
  <si>
    <t>1.2</t>
  </si>
  <si>
    <t>Iš viso:</t>
  </si>
  <si>
    <t xml:space="preserve">            2016 metų Kretingos rajono savivaldybės biudžeto pajamų</t>
  </si>
  <si>
    <t xml:space="preserve">2016 metų Kretingos rajono savivaldybės biudžeto asignavimų </t>
  </si>
  <si>
    <t xml:space="preserve">                                                 patikslinimas  (padidinimas, - sumažinimas)</t>
  </si>
  <si>
    <t>1.2.1</t>
  </si>
  <si>
    <t>1.4</t>
  </si>
  <si>
    <t>1.4.1</t>
  </si>
  <si>
    <t>1.1</t>
  </si>
  <si>
    <t>1.1.1</t>
  </si>
  <si>
    <t>Vietinio ūkio ir turto valdymo programa (Nr. 05)</t>
  </si>
  <si>
    <t>1.3</t>
  </si>
  <si>
    <t>1.3.1</t>
  </si>
  <si>
    <t>3.1</t>
  </si>
  <si>
    <t>Seniūnijų programa (Nr. 02)</t>
  </si>
  <si>
    <t>Jurgio Pabrėžos universitetinė gimnazija</t>
  </si>
  <si>
    <t>Vydmantų gimnazija</t>
  </si>
  <si>
    <t>Kūlupėnų Motiejaus Valančiaus pagrindinė mokykla</t>
  </si>
  <si>
    <t>(Eurais)</t>
  </si>
  <si>
    <t>Strateginio planavimo ir investicijų programa (Nr. 04)</t>
  </si>
  <si>
    <t>Kretingos Marijos Tiškevičiūtės mokykla</t>
  </si>
  <si>
    <t>Kretingos m. seniūnija</t>
  </si>
  <si>
    <t>Speciali tikslinė dotacija atliekų tvarkymo sistemos infrastruktūros plėtrai</t>
  </si>
  <si>
    <t>Speciali tikslinė dotacija mokinio krepšeliui finansuoti</t>
  </si>
  <si>
    <t>Ekonomikos ir biudžeto skyrius (asignavimų valdytojas-Savivaldybės administracijos direktorius)</t>
  </si>
  <si>
    <t>Speciali tikslinė dotacija mokinio krepšeliui finansuoti (brandos egzaminų vykdymui, vertinimui, administravimui) , iš jų:</t>
  </si>
  <si>
    <t>Salantų gimnazija</t>
  </si>
  <si>
    <t>Darbėnų gimnazija</t>
  </si>
  <si>
    <t>Grūšlaukės pagrindinė mokykla</t>
  </si>
  <si>
    <t>Kretingos mokykla-darželis "Žibutė"</t>
  </si>
  <si>
    <t>Kretingos lopšelis-darželis "Pasaka"</t>
  </si>
  <si>
    <t>Kretingos lopšelis-darželis "Ąžuoliukas"</t>
  </si>
  <si>
    <t>Kretingos lopšelis-darželis "Žilvitis"</t>
  </si>
  <si>
    <t>Vydmantų lopšelis-darželis "Pasagėlė"</t>
  </si>
  <si>
    <t>Kretingos lopšelis-darželis "Eglutė"</t>
  </si>
  <si>
    <t>Suaugusiųjų ir jaunimo mokymo centras</t>
  </si>
  <si>
    <t>Kretingos meno mokykla</t>
  </si>
  <si>
    <t>VšĮ Pranciškonų gimnazija</t>
  </si>
  <si>
    <t xml:space="preserve">Speciali tikslinė dotacija mokinio krepšeliui finansuoti </t>
  </si>
  <si>
    <t>VšĮ Kretingos technologijos ir verslo mokykla</t>
  </si>
  <si>
    <t>Kultūros programa (Nr. 07)</t>
  </si>
  <si>
    <t>Marijono Daujoto pagrindinė mokykla</t>
  </si>
  <si>
    <t>Simono Daukanto pagrindinė mokykla</t>
  </si>
  <si>
    <t>Valstybės investicijų programoje investiciniams projektams vykdyti</t>
  </si>
  <si>
    <t>Seniūnijų aplinkos tvarkymo, administracijos veiklos išlaidos, iš jų:</t>
  </si>
  <si>
    <t>1.2.2</t>
  </si>
  <si>
    <t>1.3.2</t>
  </si>
  <si>
    <t>1.5</t>
  </si>
  <si>
    <t>1.5.1</t>
  </si>
  <si>
    <t>2.1</t>
  </si>
  <si>
    <t>2.1.1</t>
  </si>
  <si>
    <t>3.1.1</t>
  </si>
  <si>
    <t>3.1.2</t>
  </si>
  <si>
    <t>3.1.3</t>
  </si>
  <si>
    <t>3.1.4</t>
  </si>
  <si>
    <t>3.1.5</t>
  </si>
  <si>
    <t>3.1.6</t>
  </si>
  <si>
    <t>3.1.7</t>
  </si>
  <si>
    <t>3.1.8</t>
  </si>
  <si>
    <t>3.1.9</t>
  </si>
  <si>
    <t>3.1.10</t>
  </si>
  <si>
    <t>3.1.11</t>
  </si>
  <si>
    <t>3.1.12</t>
  </si>
  <si>
    <t>3.1.13</t>
  </si>
  <si>
    <t>3.1.14</t>
  </si>
  <si>
    <t>3.1.15</t>
  </si>
  <si>
    <t>3.1.16</t>
  </si>
  <si>
    <t>3.1.17</t>
  </si>
  <si>
    <t>3.1.18</t>
  </si>
  <si>
    <t>Valstybės investicijų programos lėšos</t>
  </si>
  <si>
    <t>Valstybės biudžeto speciali tikslinė dotacija piliečių nuosavybės teisėms į išlikusius gyvenamuosius namus, jų dalis, butus, ūkinės komercinės paskirties pastatus ir jų priklausinius atkurti (valstybės garantijoms nuomininkams, gyvenantiems savininkams grąžintuose gyvenamuosiuose namuose, jų dalyse, butuose, vykdyti ir savivaldybių nuomojamoms gyvenamosioms patalpoms įsigyti)</t>
  </si>
  <si>
    <t xml:space="preserve">Valstybės biudžeto speciali tikslinė dotacija piliečių nuosavybės teisėms į išlikusius gyvenamuosius namus, jų dalis, butus, ūkinės komercinės paskirties pastatus ir jų priklausinius atkurti </t>
  </si>
  <si>
    <t>3.2</t>
  </si>
  <si>
    <t>Savivaldybės savarankiškoms funkcijoms finansuoti, iš jų:</t>
  </si>
  <si>
    <t>3.2.1</t>
  </si>
  <si>
    <t>Kretingos rajono pedagoginė psichologinė tarnyba</t>
  </si>
  <si>
    <t>Kūno kultūros ir sporto programa (Nr. 10)</t>
  </si>
  <si>
    <t>1.6</t>
  </si>
  <si>
    <t>1.6.1</t>
  </si>
  <si>
    <t>Bendroji programa (Nr. 01)</t>
  </si>
  <si>
    <t>1.4.2</t>
  </si>
  <si>
    <t>1.4.3</t>
  </si>
  <si>
    <t>1.6.1.1</t>
  </si>
  <si>
    <t>1.6.1.2</t>
  </si>
  <si>
    <t>1.7</t>
  </si>
  <si>
    <t>1.7.1</t>
  </si>
  <si>
    <t xml:space="preserve">                                                                       2016 m. rugpjūčio 25 d. sprendimo Nr. T2-223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</si>
</sst>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0"/>
      <name val="Arial"/>
      <charset val="186"/>
    </font>
    <font>
      <sz val="10"/>
      <name val="Arial"/>
      <family val="2"/>
      <charset val="186"/>
    </font>
    <font>
      <sz val="8"/>
      <name val="Arial"/>
      <family val="2"/>
      <charset val="186"/>
    </font>
    <font>
      <b/>
      <sz val="10"/>
      <name val="Arial"/>
      <family val="2"/>
      <charset val="186"/>
    </font>
    <font>
      <sz val="9"/>
      <name val="Arial"/>
      <family val="2"/>
      <charset val="186"/>
    </font>
    <font>
      <sz val="10"/>
      <name val="Arial"/>
      <family val="2"/>
      <charset val="186"/>
    </font>
    <font>
      <b/>
      <sz val="11"/>
      <name val="Arial"/>
      <family val="2"/>
      <charset val="186"/>
    </font>
    <font>
      <sz val="11"/>
      <name val="Times New Roman"/>
      <family val="1"/>
      <charset val="186"/>
    </font>
    <font>
      <b/>
      <sz val="11"/>
      <name val="Times New Roman"/>
      <family val="1"/>
      <charset val="186"/>
    </font>
    <font>
      <sz val="12"/>
      <name val="Times New Roman"/>
      <family val="1"/>
      <charset val="186"/>
    </font>
    <font>
      <sz val="10"/>
      <name val="Times New Roman"/>
      <family val="1"/>
      <charset val="186"/>
    </font>
    <font>
      <sz val="9"/>
      <name val="Times New Roman"/>
      <family val="1"/>
      <charset val="186"/>
    </font>
    <font>
      <b/>
      <sz val="12"/>
      <name val="Times New Roman"/>
      <family val="1"/>
      <charset val="186"/>
    </font>
    <font>
      <sz val="10"/>
      <color rgb="FFFF0000"/>
      <name val="Arial"/>
      <family val="2"/>
      <charset val="186"/>
    </font>
    <font>
      <sz val="10"/>
      <color rgb="FF00B050"/>
      <name val="Arial"/>
      <family val="2"/>
      <charset val="186"/>
    </font>
    <font>
      <i/>
      <sz val="12"/>
      <name val="Times New Roman"/>
      <family val="1"/>
      <charset val="186"/>
    </font>
    <font>
      <sz val="12"/>
      <color rgb="FFFF0000"/>
      <name val="Times New Roman"/>
      <family val="1"/>
      <charset val="186"/>
    </font>
    <font>
      <i/>
      <sz val="1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5" fillId="0" borderId="0"/>
  </cellStyleXfs>
  <cellXfs count="131">
    <xf numFmtId="0" fontId="0" fillId="0" borderId="0" xfId="0"/>
    <xf numFmtId="0" fontId="1" fillId="0" borderId="0" xfId="0" applyFont="1"/>
    <xf numFmtId="0" fontId="0" fillId="0" borderId="0" xfId="0" applyAlignment="1">
      <alignment horizontal="right"/>
    </xf>
    <xf numFmtId="0" fontId="6" fillId="0" borderId="0" xfId="0" applyFont="1"/>
    <xf numFmtId="0" fontId="5" fillId="0" borderId="0" xfId="0" applyFont="1"/>
    <xf numFmtId="0" fontId="12" fillId="0" borderId="0" xfId="0" applyFont="1"/>
    <xf numFmtId="0" fontId="9" fillId="0" borderId="0" xfId="0" applyFont="1"/>
    <xf numFmtId="0" fontId="4" fillId="0" borderId="0" xfId="0" applyFont="1" applyAlignment="1">
      <alignment horizontal="right"/>
    </xf>
    <xf numFmtId="0" fontId="12" fillId="0" borderId="1" xfId="0" applyFont="1" applyBorder="1" applyAlignment="1">
      <alignment horizontal="left" vertical="center" wrapText="1"/>
    </xf>
    <xf numFmtId="0" fontId="0" fillId="0" borderId="0" xfId="0" applyBorder="1"/>
    <xf numFmtId="49" fontId="11" fillId="0" borderId="1" xfId="0" applyNumberFormat="1" applyFont="1" applyBorder="1" applyAlignment="1">
      <alignment horizontal="center"/>
    </xf>
    <xf numFmtId="49" fontId="12" fillId="0" borderId="1" xfId="0" applyNumberFormat="1" applyFont="1" applyBorder="1" applyAlignment="1">
      <alignment horizontal="center" vertical="top" wrapText="1"/>
    </xf>
    <xf numFmtId="0" fontId="7" fillId="0" borderId="0" xfId="0" applyFont="1" applyFill="1" applyBorder="1" applyAlignment="1">
      <alignment horizontal="left" vertical="center" wrapText="1"/>
    </xf>
    <xf numFmtId="164" fontId="3" fillId="0" borderId="0" xfId="0" applyNumberFormat="1" applyFont="1" applyBorder="1" applyAlignment="1">
      <alignment horizontal="center"/>
    </xf>
    <xf numFmtId="164" fontId="0" fillId="0" borderId="0" xfId="0" applyNumberFormat="1" applyBorder="1"/>
    <xf numFmtId="164" fontId="5" fillId="0" borderId="0" xfId="0" applyNumberFormat="1" applyFont="1" applyBorder="1" applyAlignment="1">
      <alignment horizontal="center"/>
    </xf>
    <xf numFmtId="0" fontId="9" fillId="0" borderId="0" xfId="0" applyFont="1" applyBorder="1"/>
    <xf numFmtId="0" fontId="4" fillId="0" borderId="0" xfId="0" applyFont="1" applyBorder="1"/>
    <xf numFmtId="0" fontId="2" fillId="0" borderId="0" xfId="0" applyFont="1" applyBorder="1" applyAlignment="1">
      <alignment horizontal="center" vertical="center" wrapText="1"/>
    </xf>
    <xf numFmtId="0" fontId="12"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0" fontId="8" fillId="0" borderId="0" xfId="0" applyFont="1" applyBorder="1" applyAlignment="1">
      <alignment wrapText="1"/>
    </xf>
    <xf numFmtId="49" fontId="11"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164" fontId="5" fillId="0" borderId="0" xfId="0" applyNumberFormat="1" applyFont="1" applyBorder="1" applyAlignment="1">
      <alignment horizontal="center" vertical="center" wrapText="1"/>
    </xf>
    <xf numFmtId="0" fontId="7" fillId="0" borderId="0" xfId="0" applyFont="1" applyBorder="1"/>
    <xf numFmtId="49" fontId="12" fillId="0" borderId="0" xfId="0" applyNumberFormat="1" applyFont="1" applyBorder="1" applyAlignment="1">
      <alignment horizontal="center" vertical="center" wrapText="1"/>
    </xf>
    <xf numFmtId="0" fontId="7" fillId="0" borderId="0" xfId="0" applyFont="1" applyBorder="1" applyAlignment="1">
      <alignment wrapText="1"/>
    </xf>
    <xf numFmtId="0" fontId="8" fillId="2" borderId="0" xfId="0" applyFont="1" applyFill="1" applyBorder="1" applyAlignment="1">
      <alignment wrapText="1"/>
    </xf>
    <xf numFmtId="164" fontId="13" fillId="0" borderId="0" xfId="0" applyNumberFormat="1" applyFont="1" applyBorder="1" applyAlignment="1">
      <alignment horizontal="center" vertical="center" wrapText="1"/>
    </xf>
    <xf numFmtId="0" fontId="8" fillId="2" borderId="0" xfId="0" applyFont="1" applyFill="1" applyBorder="1"/>
    <xf numFmtId="0" fontId="8" fillId="0" borderId="0" xfId="0" applyNumberFormat="1" applyFont="1" applyBorder="1" applyAlignment="1">
      <alignment wrapText="1"/>
    </xf>
    <xf numFmtId="0" fontId="5" fillId="0" borderId="0" xfId="0" applyFont="1" applyBorder="1"/>
    <xf numFmtId="0" fontId="14" fillId="0" borderId="0" xfId="0" applyFont="1" applyBorder="1" applyAlignment="1">
      <alignment horizontal="left"/>
    </xf>
    <xf numFmtId="0" fontId="7" fillId="0" borderId="0" xfId="0" applyFont="1" applyBorder="1" applyAlignment="1">
      <alignment horizontal="left" vertical="center" wrapText="1"/>
    </xf>
    <xf numFmtId="2" fontId="5" fillId="0" borderId="0" xfId="0" applyNumberFormat="1" applyFont="1" applyBorder="1" applyAlignment="1">
      <alignment horizontal="center" vertical="center" wrapText="1"/>
    </xf>
    <xf numFmtId="0" fontId="8" fillId="0" borderId="0" xfId="1" applyFont="1" applyBorder="1"/>
    <xf numFmtId="0" fontId="12" fillId="0" borderId="0" xfId="0" applyFont="1" applyBorder="1" applyAlignment="1">
      <alignment wrapText="1"/>
    </xf>
    <xf numFmtId="0" fontId="9" fillId="0" borderId="0" xfId="0" applyFont="1" applyBorder="1" applyAlignment="1">
      <alignment wrapText="1"/>
    </xf>
    <xf numFmtId="0" fontId="9" fillId="0" borderId="0" xfId="1" applyFont="1" applyBorder="1" applyAlignment="1">
      <alignment wrapText="1"/>
    </xf>
    <xf numFmtId="0" fontId="0" fillId="0" borderId="0" xfId="0" applyBorder="1" applyAlignment="1">
      <alignment horizontal="left"/>
    </xf>
    <xf numFmtId="164" fontId="0" fillId="0" borderId="0" xfId="0" applyNumberFormat="1" applyBorder="1" applyAlignment="1">
      <alignment horizontal="left"/>
    </xf>
    <xf numFmtId="0" fontId="0" fillId="0" borderId="0" xfId="0" applyBorder="1" applyAlignment="1">
      <alignment horizontal="right"/>
    </xf>
    <xf numFmtId="164" fontId="13" fillId="0" borderId="0" xfId="0" applyNumberFormat="1" applyFont="1" applyBorder="1" applyAlignment="1">
      <alignment horizontal="left"/>
    </xf>
    <xf numFmtId="164" fontId="5" fillId="0" borderId="0" xfId="0" applyNumberFormat="1" applyFont="1" applyBorder="1" applyAlignment="1">
      <alignment horizontal="left"/>
    </xf>
    <xf numFmtId="0" fontId="5" fillId="0" borderId="0" xfId="0" applyFont="1" applyBorder="1" applyAlignment="1">
      <alignment horizontal="right"/>
    </xf>
    <xf numFmtId="0" fontId="9" fillId="0" borderId="0" xfId="0" applyNumberFormat="1" applyFont="1" applyBorder="1" applyAlignment="1">
      <alignment wrapText="1"/>
    </xf>
    <xf numFmtId="0" fontId="12" fillId="0" borderId="0" xfId="0" applyNumberFormat="1" applyFont="1" applyBorder="1" applyAlignment="1">
      <alignment wrapText="1"/>
    </xf>
    <xf numFmtId="49" fontId="11" fillId="0" borderId="0" xfId="0" applyNumberFormat="1" applyFont="1" applyBorder="1" applyAlignment="1">
      <alignment horizontal="center"/>
    </xf>
    <xf numFmtId="49" fontId="11" fillId="0" borderId="0" xfId="0" applyNumberFormat="1" applyFont="1" applyBorder="1" applyAlignment="1">
      <alignment horizontal="center" vertical="center"/>
    </xf>
    <xf numFmtId="49" fontId="8" fillId="0" borderId="0" xfId="0" applyNumberFormat="1" applyFont="1" applyBorder="1" applyAlignment="1">
      <alignment horizontal="center"/>
    </xf>
    <xf numFmtId="49" fontId="12" fillId="0" borderId="0" xfId="0" applyNumberFormat="1" applyFont="1" applyBorder="1" applyAlignment="1">
      <alignment horizontal="center"/>
    </xf>
    <xf numFmtId="0" fontId="8" fillId="0" borderId="0" xfId="0" applyFont="1" applyBorder="1" applyAlignment="1">
      <alignment horizontal="left" vertical="center" wrapText="1"/>
    </xf>
    <xf numFmtId="49" fontId="10" fillId="0" borderId="0" xfId="0" applyNumberFormat="1" applyFont="1" applyBorder="1"/>
    <xf numFmtId="0" fontId="8" fillId="0" borderId="0" xfId="0" applyFont="1" applyBorder="1" applyAlignment="1">
      <alignment horizontal="left"/>
    </xf>
    <xf numFmtId="2" fontId="3" fillId="0" borderId="0" xfId="0" applyNumberFormat="1" applyFont="1" applyBorder="1" applyAlignment="1">
      <alignment horizontal="center"/>
    </xf>
    <xf numFmtId="0" fontId="0" fillId="0" borderId="2" xfId="0" applyBorder="1"/>
    <xf numFmtId="0" fontId="9" fillId="0" borderId="3" xfId="0" applyFont="1" applyBorder="1" applyAlignment="1">
      <alignment horizontal="center" vertical="center" wrapText="1"/>
    </xf>
    <xf numFmtId="1" fontId="2" fillId="0" borderId="0" xfId="0" applyNumberFormat="1" applyFont="1" applyBorder="1" applyAlignment="1">
      <alignment horizontal="center" vertical="center" wrapText="1"/>
    </xf>
    <xf numFmtId="0" fontId="0" fillId="0" borderId="0" xfId="0" applyBorder="1" applyAlignment="1">
      <alignment horizontal="center"/>
    </xf>
    <xf numFmtId="0" fontId="5" fillId="3" borderId="0" xfId="0" applyFont="1" applyFill="1"/>
    <xf numFmtId="0" fontId="0" fillId="3" borderId="0" xfId="0" applyFill="1" applyAlignment="1">
      <alignment horizontal="left"/>
    </xf>
    <xf numFmtId="0" fontId="11" fillId="0" borderId="1" xfId="0" applyFont="1" applyBorder="1" applyAlignment="1">
      <alignment horizontal="center"/>
    </xf>
    <xf numFmtId="0" fontId="11" fillId="0" borderId="4" xfId="0" applyFont="1" applyBorder="1" applyAlignment="1">
      <alignment horizontal="center" wrapText="1"/>
    </xf>
    <xf numFmtId="0" fontId="0" fillId="3" borderId="0" xfId="0" applyFill="1"/>
    <xf numFmtId="0" fontId="9" fillId="0" borderId="0" xfId="0" applyFont="1" applyAlignment="1">
      <alignment horizontal="center"/>
    </xf>
    <xf numFmtId="49" fontId="9" fillId="0" borderId="5" xfId="0" applyNumberFormat="1" applyFont="1" applyBorder="1" applyAlignment="1">
      <alignment horizontal="center" vertical="center" wrapText="1"/>
    </xf>
    <xf numFmtId="49" fontId="9" fillId="0" borderId="5" xfId="0" applyNumberFormat="1" applyFont="1" applyBorder="1" applyAlignment="1">
      <alignment horizontal="center" vertical="top" wrapText="1"/>
    </xf>
    <xf numFmtId="0" fontId="9" fillId="0" borderId="5" xfId="0" applyFont="1" applyBorder="1" applyAlignment="1">
      <alignment wrapText="1"/>
    </xf>
    <xf numFmtId="164" fontId="9" fillId="0" borderId="3" xfId="0" applyNumberFormat="1" applyFont="1" applyBorder="1" applyAlignment="1">
      <alignment horizontal="center" wrapText="1"/>
    </xf>
    <xf numFmtId="0" fontId="12" fillId="0" borderId="5" xfId="0" applyFont="1" applyBorder="1" applyAlignment="1">
      <alignment horizontal="left" wrapText="1" indent="1"/>
    </xf>
    <xf numFmtId="164" fontId="12" fillId="0" borderId="1" xfId="0" applyNumberFormat="1" applyFont="1" applyBorder="1" applyAlignment="1">
      <alignment horizontal="center" vertical="center" wrapText="1"/>
    </xf>
    <xf numFmtId="0" fontId="9" fillId="0" borderId="0" xfId="0" applyFont="1" applyAlignment="1">
      <alignment horizontal="right"/>
    </xf>
    <xf numFmtId="0" fontId="9" fillId="0" borderId="6" xfId="0" applyFont="1" applyBorder="1"/>
    <xf numFmtId="0" fontId="9" fillId="0" borderId="7" xfId="0" applyFont="1" applyBorder="1"/>
    <xf numFmtId="0" fontId="9" fillId="0" borderId="3" xfId="0" applyFont="1" applyBorder="1"/>
    <xf numFmtId="16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wrapText="1"/>
    </xf>
    <xf numFmtId="164" fontId="9" fillId="0" borderId="1" xfId="0" applyNumberFormat="1" applyFont="1" applyBorder="1" applyAlignment="1">
      <alignment horizontal="center"/>
    </xf>
    <xf numFmtId="0" fontId="9" fillId="0" borderId="5" xfId="0" applyFont="1" applyBorder="1"/>
    <xf numFmtId="0" fontId="11" fillId="0" borderId="1" xfId="0" applyFont="1" applyBorder="1" applyAlignment="1">
      <alignment horizontal="center" vertical="center" wrapText="1"/>
    </xf>
    <xf numFmtId="164" fontId="15" fillId="0" borderId="1" xfId="0" applyNumberFormat="1" applyFont="1" applyBorder="1" applyAlignment="1">
      <alignment horizontal="center"/>
    </xf>
    <xf numFmtId="164" fontId="9" fillId="0" borderId="5" xfId="0" applyNumberFormat="1" applyFont="1" applyBorder="1" applyAlignment="1">
      <alignment horizontal="center"/>
    </xf>
    <xf numFmtId="0" fontId="1" fillId="3" borderId="0" xfId="0" applyFont="1" applyFill="1"/>
    <xf numFmtId="164" fontId="12" fillId="0" borderId="3" xfId="0" applyNumberFormat="1" applyFont="1" applyBorder="1" applyAlignment="1">
      <alignment horizontal="center" wrapText="1"/>
    </xf>
    <xf numFmtId="49" fontId="15" fillId="0" borderId="5" xfId="0" applyNumberFormat="1" applyFont="1" applyBorder="1" applyAlignment="1">
      <alignment horizontal="center" vertical="center" wrapText="1"/>
    </xf>
    <xf numFmtId="0" fontId="12" fillId="0" borderId="5" xfId="0" applyFont="1" applyBorder="1" applyAlignment="1">
      <alignment horizontal="left" wrapText="1"/>
    </xf>
    <xf numFmtId="164" fontId="12" fillId="0" borderId="5" xfId="0" applyNumberFormat="1" applyFont="1" applyBorder="1" applyAlignment="1">
      <alignment horizontal="center"/>
    </xf>
    <xf numFmtId="0" fontId="0" fillId="0" borderId="5" xfId="0" applyBorder="1"/>
    <xf numFmtId="164" fontId="12" fillId="0" borderId="1" xfId="0" applyNumberFormat="1" applyFont="1" applyBorder="1" applyAlignment="1">
      <alignment horizontal="center"/>
    </xf>
    <xf numFmtId="164" fontId="15" fillId="0" borderId="1" xfId="0" applyNumberFormat="1" applyFont="1" applyBorder="1" applyAlignment="1">
      <alignment horizontal="center" vertical="center" wrapText="1"/>
    </xf>
    <xf numFmtId="0" fontId="9" fillId="0" borderId="1" xfId="0" applyFont="1" applyBorder="1" applyAlignment="1">
      <alignment horizontal="left" wrapText="1"/>
    </xf>
    <xf numFmtId="164" fontId="15" fillId="0" borderId="1" xfId="0" applyNumberFormat="1" applyFont="1" applyBorder="1" applyAlignment="1">
      <alignment horizontal="center" wrapText="1"/>
    </xf>
    <xf numFmtId="49" fontId="10" fillId="0" borderId="1" xfId="0" applyNumberFormat="1" applyFont="1" applyBorder="1" applyAlignment="1">
      <alignment horizontal="center" vertical="center" wrapText="1"/>
    </xf>
    <xf numFmtId="164" fontId="12" fillId="0" borderId="1" xfId="0" applyNumberFormat="1" applyFont="1" applyBorder="1" applyAlignment="1">
      <alignment horizontal="center" wrapText="1"/>
    </xf>
    <xf numFmtId="49" fontId="10" fillId="0" borderId="1" xfId="0" applyNumberFormat="1" applyFont="1" applyBorder="1" applyAlignment="1">
      <alignment horizontal="center" vertical="top" wrapText="1"/>
    </xf>
    <xf numFmtId="49" fontId="8" fillId="0" borderId="5" xfId="0" applyNumberFormat="1" applyFont="1" applyBorder="1" applyAlignment="1">
      <alignment horizontal="center" vertical="top" wrapText="1"/>
    </xf>
    <xf numFmtId="0" fontId="1" fillId="0" borderId="5" xfId="0" applyFont="1" applyBorder="1" applyAlignment="1">
      <alignment horizontal="center"/>
    </xf>
    <xf numFmtId="49" fontId="15" fillId="0" borderId="1" xfId="0" applyNumberFormat="1" applyFont="1" applyBorder="1" applyAlignment="1">
      <alignment horizontal="center" vertical="top" wrapText="1"/>
    </xf>
    <xf numFmtId="0" fontId="15" fillId="2" borderId="5" xfId="0" applyFont="1" applyFill="1" applyBorder="1"/>
    <xf numFmtId="49" fontId="10" fillId="0" borderId="1" xfId="0" applyNumberFormat="1" applyFont="1" applyBorder="1" applyAlignment="1">
      <alignment horizontal="center" wrapText="1"/>
    </xf>
    <xf numFmtId="0" fontId="15" fillId="0" borderId="1" xfId="0" applyFont="1" applyBorder="1" applyAlignment="1">
      <alignment horizontal="left" wrapText="1"/>
    </xf>
    <xf numFmtId="49" fontId="7" fillId="0" borderId="5" xfId="0" applyNumberFormat="1" applyFont="1" applyBorder="1" applyAlignment="1">
      <alignment horizontal="center" vertical="top" wrapText="1"/>
    </xf>
    <xf numFmtId="0" fontId="9" fillId="2" borderId="5" xfId="0" applyFont="1" applyFill="1" applyBorder="1" applyAlignment="1">
      <alignment wrapText="1"/>
    </xf>
    <xf numFmtId="49" fontId="15" fillId="0" borderId="1" xfId="0" applyNumberFormat="1" applyFont="1" applyBorder="1" applyAlignment="1">
      <alignment horizontal="center" wrapText="1"/>
    </xf>
    <xf numFmtId="0" fontId="12" fillId="0" borderId="5" xfId="0" applyNumberFormat="1" applyFont="1" applyBorder="1" applyAlignment="1">
      <alignment wrapText="1"/>
    </xf>
    <xf numFmtId="0" fontId="1" fillId="0" borderId="5" xfId="0" applyFont="1" applyBorder="1"/>
    <xf numFmtId="0" fontId="0" fillId="0" borderId="7" xfId="0" applyBorder="1"/>
    <xf numFmtId="164" fontId="16" fillId="0" borderId="1" xfId="0" applyNumberFormat="1" applyFont="1" applyBorder="1" applyAlignment="1">
      <alignment horizontal="center" vertical="center" wrapText="1"/>
    </xf>
    <xf numFmtId="0" fontId="15" fillId="0" borderId="5" xfId="0" applyNumberFormat="1" applyFont="1" applyBorder="1" applyAlignment="1">
      <alignment wrapText="1"/>
    </xf>
    <xf numFmtId="0" fontId="13" fillId="3" borderId="0" xfId="0" applyFont="1" applyFill="1"/>
    <xf numFmtId="164" fontId="13" fillId="3" borderId="0" xfId="0" applyNumberFormat="1" applyFont="1" applyFill="1"/>
    <xf numFmtId="49" fontId="12" fillId="0" borderId="1" xfId="0" applyNumberFormat="1" applyFont="1" applyBorder="1" applyAlignment="1">
      <alignment horizontal="center" vertical="center" wrapText="1"/>
    </xf>
    <xf numFmtId="0" fontId="9" fillId="0" borderId="5" xfId="0" applyFont="1" applyFill="1" applyBorder="1" applyAlignment="1">
      <alignment wrapText="1"/>
    </xf>
    <xf numFmtId="49" fontId="11" fillId="0" borderId="1" xfId="0" applyNumberFormat="1" applyFont="1" applyBorder="1" applyAlignment="1">
      <alignment horizontal="center" vertical="top"/>
    </xf>
    <xf numFmtId="164" fontId="9" fillId="0" borderId="4" xfId="0" applyNumberFormat="1" applyFont="1" applyBorder="1" applyAlignment="1">
      <alignment horizontal="center" wrapText="1"/>
    </xf>
    <xf numFmtId="0" fontId="15" fillId="2" borderId="5" xfId="0" applyFont="1" applyFill="1" applyBorder="1" applyAlignment="1">
      <alignment wrapText="1"/>
    </xf>
    <xf numFmtId="49" fontId="17"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2" fillId="0" borderId="0" xfId="0" applyFont="1" applyAlignment="1">
      <alignment horizontal="center"/>
    </xf>
    <xf numFmtId="0" fontId="13" fillId="0" borderId="5" xfId="0" applyFont="1" applyBorder="1" applyAlignment="1">
      <alignment horizontal="center"/>
    </xf>
    <xf numFmtId="0" fontId="4" fillId="0" borderId="0" xfId="0" applyFont="1" applyBorder="1" applyAlignment="1">
      <alignment horizontal="center" wrapText="1"/>
    </xf>
    <xf numFmtId="0" fontId="0" fillId="0" borderId="0" xfId="0" applyBorder="1" applyAlignment="1">
      <alignment horizontal="center" wrapText="1"/>
    </xf>
    <xf numFmtId="0" fontId="4" fillId="0" borderId="0" xfId="0" applyFont="1" applyBorder="1" applyAlignment="1">
      <alignment horizontal="center" vertical="center" wrapText="1"/>
    </xf>
    <xf numFmtId="0" fontId="12" fillId="0" borderId="0" xfId="0" applyFont="1" applyAlignment="1">
      <alignment horizont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wrapText="1"/>
    </xf>
    <xf numFmtId="0" fontId="9" fillId="0" borderId="3" xfId="0" applyFont="1" applyBorder="1" applyAlignment="1">
      <alignment horizont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workbookViewId="0">
      <selection activeCell="B25" sqref="B25"/>
    </sheetView>
  </sheetViews>
  <sheetFormatPr defaultRowHeight="12.75" x14ac:dyDescent="0.2"/>
  <cols>
    <col min="1" max="1" width="6" customWidth="1"/>
    <col min="2" max="2" width="72.140625" customWidth="1"/>
    <col min="3" max="3" width="12.85546875" customWidth="1"/>
    <col min="4" max="5" width="5.140625" customWidth="1"/>
    <col min="6" max="6" width="4.5703125" customWidth="1"/>
    <col min="7" max="7" width="4.28515625" customWidth="1"/>
    <col min="8" max="8" width="5" customWidth="1"/>
  </cols>
  <sheetData>
    <row r="1" spans="1:10" ht="15.75" x14ac:dyDescent="0.25">
      <c r="B1" s="6" t="s">
        <v>3</v>
      </c>
      <c r="C1" s="6"/>
    </row>
    <row r="2" spans="1:10" ht="15.75" x14ac:dyDescent="0.25">
      <c r="B2" s="6" t="s">
        <v>106</v>
      </c>
      <c r="C2" s="6"/>
    </row>
    <row r="3" spans="1:10" ht="15.75" x14ac:dyDescent="0.25">
      <c r="B3" s="6" t="s">
        <v>11</v>
      </c>
      <c r="C3" s="6"/>
    </row>
    <row r="5" spans="1:10" ht="15" x14ac:dyDescent="0.25">
      <c r="B5" s="3"/>
      <c r="C5" s="3"/>
      <c r="D5" s="3"/>
      <c r="E5" s="3"/>
      <c r="F5" s="1"/>
    </row>
    <row r="6" spans="1:10" ht="15.75" x14ac:dyDescent="0.25">
      <c r="B6" s="5" t="s">
        <v>22</v>
      </c>
      <c r="C6" s="3"/>
      <c r="E6" s="2"/>
      <c r="F6" s="7"/>
    </row>
    <row r="7" spans="1:10" ht="15.75" x14ac:dyDescent="0.25">
      <c r="B7" s="5" t="s">
        <v>15</v>
      </c>
      <c r="C7" s="3"/>
      <c r="D7" s="17"/>
      <c r="E7" s="17"/>
      <c r="F7" s="17"/>
    </row>
    <row r="8" spans="1:10" ht="15" x14ac:dyDescent="0.25">
      <c r="B8" s="3"/>
      <c r="C8" s="3"/>
      <c r="D8" s="122"/>
      <c r="E8" s="123"/>
      <c r="F8" s="124"/>
    </row>
    <row r="9" spans="1:10" ht="12.75" customHeight="1" x14ac:dyDescent="0.25">
      <c r="B9" s="3"/>
      <c r="C9" s="3"/>
      <c r="D9" s="124"/>
      <c r="E9" s="124"/>
      <c r="F9" s="124"/>
      <c r="G9" s="9"/>
      <c r="H9" s="9"/>
    </row>
    <row r="10" spans="1:10" ht="14.25" customHeight="1" x14ac:dyDescent="0.25">
      <c r="A10" s="16"/>
      <c r="B10" s="16"/>
      <c r="C10" s="66" t="s">
        <v>38</v>
      </c>
      <c r="D10" s="124"/>
      <c r="E10" s="124"/>
      <c r="F10" s="124"/>
      <c r="G10" s="9"/>
      <c r="H10" s="9"/>
    </row>
    <row r="11" spans="1:10" ht="31.5" x14ac:dyDescent="0.2">
      <c r="A11" s="67" t="s">
        <v>5</v>
      </c>
      <c r="B11" s="58" t="s">
        <v>12</v>
      </c>
      <c r="C11" s="58" t="s">
        <v>0</v>
      </c>
      <c r="D11" s="124"/>
      <c r="E11" s="124"/>
      <c r="F11" s="124"/>
      <c r="G11" s="9"/>
      <c r="H11" s="9"/>
    </row>
    <row r="12" spans="1:10" ht="14.25" customHeight="1" x14ac:dyDescent="0.2">
      <c r="A12" s="10" t="s">
        <v>10</v>
      </c>
      <c r="B12" s="63">
        <v>2</v>
      </c>
      <c r="C12" s="64">
        <v>3</v>
      </c>
      <c r="D12" s="18"/>
      <c r="E12" s="18"/>
      <c r="F12" s="18"/>
      <c r="G12" s="9"/>
      <c r="H12" s="9"/>
    </row>
    <row r="13" spans="1:10" ht="49.5" customHeight="1" x14ac:dyDescent="0.25">
      <c r="A13" s="115" t="s">
        <v>10</v>
      </c>
      <c r="B13" s="92" t="s">
        <v>91</v>
      </c>
      <c r="C13" s="116">
        <v>14800</v>
      </c>
      <c r="D13" s="18"/>
      <c r="E13" s="18"/>
      <c r="F13" s="18"/>
      <c r="G13" s="9"/>
      <c r="H13" s="9"/>
    </row>
    <row r="14" spans="1:10" ht="15.75" x14ac:dyDescent="0.25">
      <c r="A14" s="68" t="s">
        <v>14</v>
      </c>
      <c r="B14" s="92" t="s">
        <v>42</v>
      </c>
      <c r="C14" s="70">
        <v>16809</v>
      </c>
      <c r="D14" s="59"/>
      <c r="E14" s="25"/>
      <c r="F14" s="25"/>
      <c r="G14" s="60"/>
      <c r="H14" s="60"/>
      <c r="J14" s="59"/>
    </row>
    <row r="15" spans="1:10" ht="15.75" x14ac:dyDescent="0.25">
      <c r="A15" s="103" t="s">
        <v>19</v>
      </c>
      <c r="B15" s="69" t="s">
        <v>89</v>
      </c>
      <c r="C15" s="70">
        <v>95000</v>
      </c>
      <c r="D15" s="59"/>
      <c r="E15" s="25"/>
      <c r="F15" s="25"/>
      <c r="G15" s="60"/>
      <c r="H15" s="60"/>
      <c r="J15" s="59"/>
    </row>
    <row r="16" spans="1:10" ht="15.75" x14ac:dyDescent="0.25">
      <c r="A16" s="97"/>
      <c r="B16" s="71" t="s">
        <v>21</v>
      </c>
      <c r="C16" s="85">
        <f>SUM(C14+C15+C13)</f>
        <v>126609</v>
      </c>
      <c r="D16" s="59"/>
      <c r="E16" s="25"/>
      <c r="F16" s="25"/>
      <c r="G16" s="60"/>
      <c r="H16" s="60"/>
      <c r="J16" s="59"/>
    </row>
    <row r="17" spans="1:10" x14ac:dyDescent="0.2">
      <c r="B17" s="57"/>
      <c r="D17" s="20"/>
      <c r="E17" s="20"/>
      <c r="F17" s="25"/>
      <c r="G17" s="60"/>
      <c r="H17" s="60"/>
      <c r="J17" s="59"/>
    </row>
    <row r="18" spans="1:10" ht="15" x14ac:dyDescent="0.25">
      <c r="A18" s="21"/>
      <c r="B18" s="28"/>
      <c r="C18" s="25"/>
      <c r="D18" s="25"/>
      <c r="E18" s="25"/>
      <c r="F18" s="20"/>
      <c r="G18" s="60"/>
      <c r="H18" s="60"/>
      <c r="J18" s="59"/>
    </row>
    <row r="19" spans="1:10" ht="15" x14ac:dyDescent="0.25">
      <c r="A19" s="21"/>
      <c r="B19" s="28"/>
      <c r="C19" s="25"/>
      <c r="D19" s="25"/>
      <c r="E19" s="25"/>
      <c r="F19" s="25"/>
      <c r="G19" s="9"/>
      <c r="H19" s="9"/>
      <c r="J19" s="59"/>
    </row>
    <row r="20" spans="1:10" ht="15" x14ac:dyDescent="0.25">
      <c r="A20" s="21"/>
      <c r="B20" s="28"/>
      <c r="C20" s="25"/>
      <c r="D20" s="20"/>
      <c r="E20" s="20"/>
      <c r="F20" s="20"/>
      <c r="G20" s="9"/>
      <c r="H20" s="9"/>
      <c r="J20" s="59"/>
    </row>
    <row r="21" spans="1:10" ht="13.9" customHeight="1" x14ac:dyDescent="0.2">
      <c r="A21" s="21"/>
      <c r="B21" s="29"/>
      <c r="C21" s="20"/>
      <c r="D21" s="25"/>
      <c r="E21" s="25"/>
      <c r="F21" s="25"/>
      <c r="G21" s="9"/>
      <c r="H21" s="9"/>
    </row>
    <row r="22" spans="1:10" ht="15" x14ac:dyDescent="0.25">
      <c r="A22" s="21"/>
      <c r="B22" s="26"/>
      <c r="C22" s="25"/>
      <c r="D22" s="20"/>
      <c r="E22" s="20"/>
      <c r="F22" s="25"/>
      <c r="G22" s="9"/>
      <c r="H22" s="9"/>
    </row>
    <row r="23" spans="1:10" ht="14.25" x14ac:dyDescent="0.2">
      <c r="A23" s="21"/>
      <c r="B23" s="31"/>
      <c r="C23" s="20"/>
      <c r="D23" s="25"/>
      <c r="E23" s="25"/>
      <c r="F23" s="20"/>
      <c r="G23" s="9"/>
      <c r="H23" s="9"/>
    </row>
    <row r="24" spans="1:10" ht="15" x14ac:dyDescent="0.25">
      <c r="A24" s="21"/>
      <c r="B24" s="28"/>
      <c r="C24" s="25"/>
      <c r="D24" s="20"/>
      <c r="E24" s="20"/>
      <c r="F24" s="25"/>
      <c r="G24" s="9"/>
      <c r="H24" s="9"/>
    </row>
    <row r="25" spans="1:10" ht="15.75" x14ac:dyDescent="0.2">
      <c r="A25" s="21"/>
      <c r="B25" s="24"/>
      <c r="C25" s="25"/>
      <c r="D25" s="25"/>
      <c r="E25" s="25"/>
      <c r="F25" s="20"/>
      <c r="G25" s="9"/>
      <c r="H25" s="9"/>
    </row>
    <row r="26" spans="1:10" ht="14.25" x14ac:dyDescent="0.2">
      <c r="A26" s="21"/>
      <c r="B26" s="32"/>
      <c r="C26" s="20"/>
      <c r="D26" s="36"/>
      <c r="E26" s="25"/>
      <c r="F26" s="25"/>
      <c r="G26" s="9"/>
      <c r="H26" s="9"/>
    </row>
    <row r="27" spans="1:10" ht="15" x14ac:dyDescent="0.25">
      <c r="A27" s="21"/>
      <c r="B27" s="26"/>
      <c r="C27" s="25"/>
      <c r="D27" s="20"/>
      <c r="E27" s="20"/>
      <c r="F27" s="20"/>
      <c r="G27" s="33"/>
      <c r="H27" s="9"/>
    </row>
    <row r="28" spans="1:10" ht="14.25" x14ac:dyDescent="0.2">
      <c r="A28" s="21"/>
      <c r="B28" s="22"/>
      <c r="C28" s="20"/>
      <c r="D28" s="25"/>
      <c r="E28" s="25"/>
      <c r="F28" s="20"/>
      <c r="G28" s="9"/>
      <c r="H28" s="9"/>
    </row>
    <row r="29" spans="1:10" ht="15" x14ac:dyDescent="0.25">
      <c r="A29" s="21"/>
      <c r="B29" s="28"/>
      <c r="C29" s="25"/>
      <c r="D29" s="20"/>
      <c r="E29" s="20"/>
      <c r="F29" s="20"/>
      <c r="G29" s="9"/>
      <c r="H29" s="9"/>
    </row>
    <row r="30" spans="1:10" ht="14.25" x14ac:dyDescent="0.2">
      <c r="A30" s="21"/>
      <c r="B30" s="22"/>
      <c r="C30" s="20"/>
      <c r="D30" s="25"/>
      <c r="E30" s="25"/>
      <c r="F30" s="20"/>
      <c r="G30" s="9"/>
      <c r="H30" s="34"/>
    </row>
    <row r="31" spans="1:10" ht="15" x14ac:dyDescent="0.25">
      <c r="A31" s="21"/>
      <c r="B31" s="26"/>
      <c r="C31" s="25"/>
      <c r="D31" s="25"/>
      <c r="E31" s="25"/>
      <c r="F31" s="25"/>
      <c r="G31" s="34"/>
      <c r="H31" s="9"/>
    </row>
    <row r="32" spans="1:10" ht="15" x14ac:dyDescent="0.2">
      <c r="A32" s="21"/>
      <c r="B32" s="35"/>
      <c r="C32" s="36"/>
      <c r="D32" s="25"/>
      <c r="E32" s="25"/>
      <c r="F32" s="20"/>
      <c r="G32" s="9"/>
      <c r="H32" s="9"/>
    </row>
    <row r="33" spans="1:8" ht="14.25" x14ac:dyDescent="0.2">
      <c r="A33" s="21"/>
      <c r="B33" s="37"/>
      <c r="C33" s="20"/>
      <c r="D33" s="25"/>
      <c r="E33" s="25"/>
      <c r="F33" s="25"/>
      <c r="G33" s="9"/>
      <c r="H33" s="9"/>
    </row>
    <row r="34" spans="1:8" ht="15" x14ac:dyDescent="0.25">
      <c r="A34" s="21"/>
      <c r="B34" s="26"/>
      <c r="C34" s="25"/>
      <c r="D34" s="25"/>
      <c r="E34" s="25"/>
      <c r="F34" s="20"/>
      <c r="G34" s="9"/>
      <c r="H34" s="9"/>
    </row>
    <row r="35" spans="1:8" ht="15.75" x14ac:dyDescent="0.25">
      <c r="A35" s="21"/>
      <c r="B35" s="38"/>
      <c r="C35" s="20"/>
      <c r="D35" s="25"/>
      <c r="E35" s="25"/>
      <c r="F35" s="20"/>
      <c r="G35" s="9"/>
      <c r="H35" s="9"/>
    </row>
    <row r="36" spans="1:8" ht="15.75" x14ac:dyDescent="0.25">
      <c r="A36" s="21"/>
      <c r="B36" s="39"/>
      <c r="C36" s="25"/>
      <c r="D36" s="25"/>
      <c r="E36" s="25"/>
      <c r="F36" s="25"/>
      <c r="G36" s="9"/>
      <c r="H36" s="9"/>
    </row>
    <row r="37" spans="1:8" ht="15.75" x14ac:dyDescent="0.2">
      <c r="A37" s="23"/>
      <c r="B37" s="24"/>
      <c r="C37" s="25"/>
      <c r="D37" s="25"/>
      <c r="E37" s="25"/>
      <c r="F37" s="25"/>
      <c r="G37" s="9"/>
      <c r="H37" s="9"/>
    </row>
    <row r="38" spans="1:8" ht="15.75" x14ac:dyDescent="0.2">
      <c r="A38" s="23"/>
      <c r="B38" s="24"/>
      <c r="C38" s="25"/>
      <c r="D38" s="25"/>
      <c r="E38" s="25"/>
      <c r="F38" s="25"/>
      <c r="G38" s="9"/>
      <c r="H38" s="9"/>
    </row>
    <row r="39" spans="1:8" ht="15.75" x14ac:dyDescent="0.25">
      <c r="A39" s="23"/>
      <c r="B39" s="40"/>
      <c r="C39" s="25"/>
      <c r="D39" s="25"/>
      <c r="E39" s="25"/>
      <c r="F39" s="25"/>
      <c r="G39" s="9"/>
      <c r="H39" s="9"/>
    </row>
    <row r="40" spans="1:8" ht="15.75" x14ac:dyDescent="0.2">
      <c r="A40" s="23"/>
      <c r="B40" s="24"/>
      <c r="C40" s="25"/>
      <c r="D40" s="25"/>
      <c r="E40" s="25"/>
      <c r="F40" s="25"/>
      <c r="G40" s="9"/>
      <c r="H40" s="9"/>
    </row>
    <row r="41" spans="1:8" ht="14.45" customHeight="1" x14ac:dyDescent="0.25">
      <c r="A41" s="23"/>
      <c r="B41" s="40"/>
      <c r="C41" s="25"/>
      <c r="D41" s="25"/>
      <c r="E41" s="25"/>
      <c r="F41" s="25"/>
      <c r="G41" s="9"/>
      <c r="H41" s="9"/>
    </row>
    <row r="42" spans="1:8" ht="15.75" x14ac:dyDescent="0.2">
      <c r="A42" s="23"/>
      <c r="B42" s="24"/>
      <c r="C42" s="25"/>
      <c r="D42" s="25"/>
      <c r="E42" s="25"/>
      <c r="F42" s="25"/>
      <c r="G42" s="9"/>
      <c r="H42" s="9"/>
    </row>
    <row r="43" spans="1:8" ht="15.75" x14ac:dyDescent="0.25">
      <c r="A43" s="23"/>
      <c r="B43" s="40"/>
      <c r="C43" s="25"/>
      <c r="D43" s="25"/>
      <c r="E43" s="25"/>
      <c r="F43" s="25"/>
      <c r="G43" s="9"/>
      <c r="H43" s="41"/>
    </row>
    <row r="44" spans="1:8" ht="15.75" x14ac:dyDescent="0.2">
      <c r="A44" s="23"/>
      <c r="B44" s="24"/>
      <c r="C44" s="25"/>
      <c r="D44" s="25"/>
      <c r="E44" s="25"/>
      <c r="F44" s="30"/>
      <c r="G44" s="9"/>
      <c r="H44" s="42"/>
    </row>
    <row r="45" spans="1:8" ht="15.75" x14ac:dyDescent="0.25">
      <c r="A45" s="23"/>
      <c r="B45" s="40"/>
      <c r="C45" s="25"/>
      <c r="D45" s="25"/>
      <c r="E45" s="25"/>
      <c r="F45" s="25"/>
      <c r="G45" s="9"/>
      <c r="H45" s="9"/>
    </row>
    <row r="46" spans="1:8" ht="15" customHeight="1" x14ac:dyDescent="0.2">
      <c r="A46" s="23"/>
      <c r="B46" s="24"/>
      <c r="C46" s="25"/>
      <c r="D46" s="25"/>
      <c r="E46" s="25"/>
      <c r="F46" s="25"/>
      <c r="G46" s="9"/>
      <c r="H46" s="9"/>
    </row>
    <row r="47" spans="1:8" ht="15" customHeight="1" x14ac:dyDescent="0.25">
      <c r="A47" s="23"/>
      <c r="B47" s="40"/>
      <c r="C47" s="25"/>
      <c r="D47" s="25"/>
      <c r="E47" s="25"/>
      <c r="F47" s="25"/>
      <c r="G47" s="9"/>
      <c r="H47" s="9"/>
    </row>
    <row r="48" spans="1:8" ht="18" customHeight="1" x14ac:dyDescent="0.2">
      <c r="A48" s="23"/>
      <c r="B48" s="24"/>
      <c r="C48" s="25"/>
      <c r="D48" s="25"/>
      <c r="E48" s="25"/>
      <c r="F48" s="25"/>
      <c r="G48" s="9"/>
      <c r="H48" s="42"/>
    </row>
    <row r="49" spans="1:8" ht="15.75" x14ac:dyDescent="0.25">
      <c r="A49" s="23"/>
      <c r="B49" s="40"/>
      <c r="C49" s="25"/>
      <c r="D49" s="25"/>
      <c r="E49" s="25"/>
      <c r="F49" s="25"/>
      <c r="G49" s="9"/>
      <c r="H49" s="44"/>
    </row>
    <row r="50" spans="1:8" ht="15.75" x14ac:dyDescent="0.2">
      <c r="A50" s="23"/>
      <c r="B50" s="24"/>
      <c r="C50" s="25"/>
      <c r="D50" s="25"/>
      <c r="E50" s="25"/>
      <c r="F50" s="25"/>
      <c r="G50" s="43"/>
      <c r="H50" s="42"/>
    </row>
    <row r="51" spans="1:8" ht="15.75" x14ac:dyDescent="0.25">
      <c r="A51" s="23"/>
      <c r="B51" s="40"/>
      <c r="C51" s="25"/>
      <c r="D51" s="25"/>
      <c r="E51" s="25"/>
      <c r="F51" s="25"/>
      <c r="G51" s="33"/>
      <c r="H51" s="45"/>
    </row>
    <row r="52" spans="1:8" ht="15.75" x14ac:dyDescent="0.2">
      <c r="A52" s="23"/>
      <c r="B52" s="24"/>
      <c r="C52" s="25"/>
      <c r="D52" s="25"/>
      <c r="E52" s="25"/>
      <c r="F52" s="25"/>
      <c r="G52" s="33"/>
      <c r="H52" s="42"/>
    </row>
    <row r="53" spans="1:8" ht="15.75" x14ac:dyDescent="0.25">
      <c r="A53" s="23"/>
      <c r="B53" s="40"/>
      <c r="C53" s="25"/>
      <c r="D53" s="25"/>
      <c r="E53" s="25"/>
      <c r="F53" s="25"/>
      <c r="G53" s="46"/>
      <c r="H53" s="41"/>
    </row>
    <row r="54" spans="1:8" ht="17.45" customHeight="1" x14ac:dyDescent="0.2">
      <c r="A54" s="23"/>
      <c r="B54" s="24"/>
      <c r="C54" s="25"/>
      <c r="D54" s="25"/>
      <c r="E54" s="25"/>
      <c r="F54" s="25"/>
      <c r="G54" s="43"/>
      <c r="H54" s="42"/>
    </row>
    <row r="55" spans="1:8" ht="14.45" customHeight="1" x14ac:dyDescent="0.25">
      <c r="A55" s="23"/>
      <c r="B55" s="40"/>
      <c r="C55" s="25"/>
      <c r="D55" s="25"/>
      <c r="E55" s="25"/>
      <c r="F55" s="25"/>
      <c r="G55" s="43"/>
      <c r="H55" s="42"/>
    </row>
    <row r="56" spans="1:8" ht="15.6" customHeight="1" x14ac:dyDescent="0.2">
      <c r="A56" s="23"/>
      <c r="B56" s="24"/>
      <c r="C56" s="25"/>
      <c r="D56" s="25"/>
      <c r="E56" s="25"/>
      <c r="F56" s="25"/>
      <c r="G56" s="9"/>
      <c r="H56" s="41"/>
    </row>
    <row r="57" spans="1:8" ht="15.75" x14ac:dyDescent="0.25">
      <c r="A57" s="23"/>
      <c r="B57" s="40"/>
      <c r="C57" s="25"/>
      <c r="D57" s="25"/>
      <c r="E57" s="25"/>
      <c r="F57" s="25"/>
      <c r="G57" s="9"/>
      <c r="H57" s="42"/>
    </row>
    <row r="58" spans="1:8" ht="16.149999999999999" customHeight="1" x14ac:dyDescent="0.2">
      <c r="A58" s="23"/>
      <c r="B58" s="24"/>
      <c r="C58" s="25"/>
      <c r="D58" s="25"/>
      <c r="E58" s="25"/>
      <c r="F58" s="25"/>
      <c r="G58" s="9"/>
      <c r="H58" s="42"/>
    </row>
    <row r="59" spans="1:8" ht="15.75" x14ac:dyDescent="0.25">
      <c r="A59" s="23"/>
      <c r="B59" s="40"/>
      <c r="C59" s="25"/>
      <c r="D59" s="25"/>
      <c r="E59" s="25"/>
      <c r="F59" s="25"/>
      <c r="G59" s="43"/>
      <c r="H59" s="42"/>
    </row>
    <row r="60" spans="1:8" ht="15.75" x14ac:dyDescent="0.2">
      <c r="A60" s="23"/>
      <c r="B60" s="24"/>
      <c r="C60" s="25"/>
      <c r="D60" s="25"/>
      <c r="E60" s="25"/>
      <c r="F60" s="25"/>
      <c r="G60" s="9"/>
      <c r="H60" s="9"/>
    </row>
    <row r="61" spans="1:8" ht="15.75" x14ac:dyDescent="0.25">
      <c r="A61" s="23"/>
      <c r="B61" s="40"/>
      <c r="C61" s="25"/>
      <c r="D61" s="25"/>
      <c r="E61" s="25"/>
      <c r="F61" s="25"/>
      <c r="G61" s="9"/>
      <c r="H61" s="42"/>
    </row>
    <row r="62" spans="1:8" ht="15.75" x14ac:dyDescent="0.2">
      <c r="A62" s="23"/>
      <c r="B62" s="24"/>
      <c r="C62" s="25"/>
      <c r="D62" s="25"/>
      <c r="E62" s="25"/>
      <c r="F62" s="25"/>
      <c r="G62" s="9"/>
      <c r="H62" s="42"/>
    </row>
    <row r="63" spans="1:8" ht="15.75" x14ac:dyDescent="0.25">
      <c r="A63" s="23"/>
      <c r="B63" s="40"/>
      <c r="C63" s="25"/>
      <c r="D63" s="25"/>
      <c r="E63" s="25"/>
      <c r="F63" s="25"/>
      <c r="G63" s="17"/>
      <c r="H63" s="9"/>
    </row>
    <row r="64" spans="1:8" ht="15.75" x14ac:dyDescent="0.2">
      <c r="A64" s="23"/>
      <c r="B64" s="24"/>
      <c r="C64" s="25"/>
      <c r="D64" s="25"/>
      <c r="E64" s="25"/>
      <c r="F64" s="25"/>
      <c r="G64" s="9"/>
      <c r="H64" s="9"/>
    </row>
    <row r="65" spans="1:8" ht="15.75" x14ac:dyDescent="0.25">
      <c r="A65" s="23"/>
      <c r="B65" s="47"/>
      <c r="C65" s="25"/>
      <c r="D65" s="25"/>
      <c r="E65" s="25"/>
      <c r="F65" s="25"/>
      <c r="G65" s="9"/>
      <c r="H65" s="9"/>
    </row>
    <row r="66" spans="1:8" ht="15.75" x14ac:dyDescent="0.25">
      <c r="A66" s="23"/>
      <c r="B66" s="47"/>
      <c r="C66" s="25"/>
      <c r="D66" s="25"/>
      <c r="E66" s="25"/>
      <c r="F66" s="25"/>
      <c r="G66" s="9"/>
      <c r="H66" s="9"/>
    </row>
    <row r="67" spans="1:8" ht="15.75" x14ac:dyDescent="0.25">
      <c r="A67" s="23"/>
      <c r="B67" s="47"/>
      <c r="C67" s="25"/>
      <c r="D67" s="25"/>
      <c r="E67" s="25"/>
      <c r="F67" s="25"/>
      <c r="G67" s="9"/>
      <c r="H67" s="9"/>
    </row>
    <row r="68" spans="1:8" ht="15.75" x14ac:dyDescent="0.2">
      <c r="A68" s="23"/>
      <c r="B68" s="24"/>
      <c r="C68" s="25"/>
      <c r="D68" s="25"/>
      <c r="E68" s="25"/>
      <c r="F68" s="25"/>
      <c r="G68" s="9"/>
      <c r="H68" s="9"/>
    </row>
    <row r="69" spans="1:8" ht="15.75" x14ac:dyDescent="0.25">
      <c r="A69" s="23"/>
      <c r="B69" s="47"/>
      <c r="C69" s="25"/>
      <c r="D69" s="25"/>
      <c r="E69" s="25"/>
      <c r="F69" s="25"/>
      <c r="G69" s="9"/>
      <c r="H69" s="9"/>
    </row>
    <row r="70" spans="1:8" ht="15.75" x14ac:dyDescent="0.25">
      <c r="A70" s="23"/>
      <c r="B70" s="47"/>
      <c r="C70" s="25"/>
      <c r="D70" s="25"/>
      <c r="E70" s="25"/>
      <c r="F70" s="25"/>
      <c r="G70" s="9"/>
      <c r="H70" s="9"/>
    </row>
    <row r="71" spans="1:8" ht="15.75" x14ac:dyDescent="0.2">
      <c r="A71" s="23"/>
      <c r="B71" s="24"/>
      <c r="C71" s="25"/>
      <c r="D71" s="25"/>
      <c r="E71" s="25"/>
      <c r="F71" s="25"/>
      <c r="G71" s="9"/>
      <c r="H71" s="9"/>
    </row>
    <row r="72" spans="1:8" ht="15.75" x14ac:dyDescent="0.25">
      <c r="A72" s="23"/>
      <c r="B72" s="47"/>
      <c r="C72" s="25"/>
      <c r="D72" s="25"/>
      <c r="E72" s="25"/>
      <c r="F72" s="25"/>
      <c r="G72" s="9"/>
      <c r="H72" s="9"/>
    </row>
    <row r="73" spans="1:8" ht="15.75" x14ac:dyDescent="0.2">
      <c r="A73" s="23"/>
      <c r="B73" s="24"/>
      <c r="C73" s="25"/>
      <c r="D73" s="25"/>
      <c r="E73" s="25"/>
      <c r="F73" s="25"/>
      <c r="G73" s="9"/>
      <c r="H73" s="9"/>
    </row>
    <row r="74" spans="1:8" ht="15.75" x14ac:dyDescent="0.25">
      <c r="A74" s="23"/>
      <c r="B74" s="39"/>
      <c r="C74" s="25"/>
      <c r="D74" s="25"/>
      <c r="E74" s="25"/>
      <c r="F74" s="25"/>
      <c r="G74" s="9"/>
      <c r="H74" s="9"/>
    </row>
    <row r="75" spans="1:8" ht="15.75" x14ac:dyDescent="0.2">
      <c r="A75" s="23"/>
      <c r="B75" s="24"/>
      <c r="C75" s="25"/>
      <c r="D75" s="25"/>
      <c r="E75" s="25"/>
      <c r="F75" s="25"/>
      <c r="G75" s="9"/>
      <c r="H75" s="9"/>
    </row>
    <row r="76" spans="1:8" ht="15.75" x14ac:dyDescent="0.25">
      <c r="A76" s="23"/>
      <c r="B76" s="47"/>
      <c r="C76" s="25"/>
      <c r="D76" s="25"/>
      <c r="E76" s="25"/>
      <c r="F76" s="25"/>
      <c r="G76" s="9"/>
      <c r="H76" s="9"/>
    </row>
    <row r="77" spans="1:8" ht="15.75" x14ac:dyDescent="0.25">
      <c r="A77" s="23"/>
      <c r="B77" s="47"/>
      <c r="C77" s="25"/>
      <c r="D77" s="20"/>
      <c r="E77" s="20"/>
      <c r="F77" s="25"/>
      <c r="G77" s="9"/>
      <c r="H77" s="9"/>
    </row>
    <row r="78" spans="1:8" ht="15.75" x14ac:dyDescent="0.25">
      <c r="A78" s="23"/>
      <c r="B78" s="40"/>
      <c r="C78" s="25"/>
      <c r="D78" s="20"/>
      <c r="E78" s="20"/>
      <c r="F78" s="25"/>
      <c r="G78" s="9"/>
      <c r="H78" s="9"/>
    </row>
    <row r="79" spans="1:8" ht="15.75" x14ac:dyDescent="0.25">
      <c r="A79" s="23"/>
      <c r="B79" s="40"/>
      <c r="C79" s="25"/>
      <c r="D79" s="25"/>
      <c r="E79" s="25"/>
      <c r="F79" s="25"/>
      <c r="G79" s="9"/>
      <c r="H79" s="9"/>
    </row>
    <row r="80" spans="1:8" ht="15.75" x14ac:dyDescent="0.2">
      <c r="A80" s="23"/>
      <c r="B80" s="24"/>
      <c r="C80" s="25"/>
      <c r="D80" s="25"/>
      <c r="E80" s="25"/>
      <c r="F80" s="20"/>
      <c r="G80" s="9"/>
      <c r="H80" s="9"/>
    </row>
    <row r="81" spans="1:9" ht="15.75" x14ac:dyDescent="0.2">
      <c r="A81" s="23"/>
      <c r="B81" s="24"/>
      <c r="C81" s="25"/>
      <c r="D81" s="20"/>
      <c r="E81" s="20"/>
      <c r="F81" s="20"/>
      <c r="G81" s="9"/>
      <c r="H81" s="9"/>
    </row>
    <row r="82" spans="1:9" ht="15.75" x14ac:dyDescent="0.2">
      <c r="A82" s="23"/>
      <c r="B82" s="24"/>
      <c r="C82" s="25"/>
      <c r="D82" s="20"/>
      <c r="E82" s="20"/>
      <c r="F82" s="25"/>
      <c r="G82" s="9"/>
      <c r="H82" s="9"/>
    </row>
    <row r="83" spans="1:9" ht="15.75" x14ac:dyDescent="0.25">
      <c r="A83" s="23"/>
      <c r="B83" s="48"/>
      <c r="C83" s="20"/>
      <c r="D83" s="25"/>
      <c r="E83" s="25"/>
      <c r="F83" s="25"/>
      <c r="G83" s="9"/>
      <c r="H83" s="9"/>
    </row>
    <row r="84" spans="1:9" ht="14.25" x14ac:dyDescent="0.2">
      <c r="A84" s="23"/>
      <c r="B84" s="32"/>
      <c r="C84" s="20"/>
      <c r="D84" s="20"/>
      <c r="E84" s="20"/>
      <c r="F84" s="20"/>
      <c r="G84" s="9"/>
      <c r="H84" s="9"/>
    </row>
    <row r="85" spans="1:9" ht="15" customHeight="1" x14ac:dyDescent="0.25">
      <c r="A85" s="21"/>
      <c r="B85" s="39"/>
      <c r="C85" s="25"/>
      <c r="D85" s="20"/>
      <c r="E85" s="20"/>
      <c r="F85" s="20"/>
      <c r="G85" s="9"/>
      <c r="H85" s="9"/>
    </row>
    <row r="86" spans="1:9" ht="15" customHeight="1" x14ac:dyDescent="0.2">
      <c r="A86" s="23"/>
      <c r="B86" s="24"/>
      <c r="C86" s="25"/>
      <c r="D86" s="25"/>
      <c r="E86" s="25"/>
      <c r="F86" s="25"/>
      <c r="G86" s="9"/>
      <c r="H86" s="9"/>
    </row>
    <row r="87" spans="1:9" ht="13.9" customHeight="1" x14ac:dyDescent="0.2">
      <c r="A87" s="23"/>
      <c r="B87" s="19"/>
      <c r="C87" s="20"/>
      <c r="D87" s="25"/>
      <c r="E87" s="25"/>
      <c r="F87" s="20"/>
      <c r="G87" s="9"/>
      <c r="H87" s="9"/>
    </row>
    <row r="88" spans="1:9" ht="13.15" customHeight="1" x14ac:dyDescent="0.2">
      <c r="A88" s="21"/>
      <c r="B88" s="32"/>
      <c r="C88" s="20"/>
      <c r="D88" s="20"/>
      <c r="E88" s="20"/>
      <c r="F88" s="20"/>
      <c r="G88" s="9"/>
      <c r="H88" s="9"/>
    </row>
    <row r="89" spans="1:9" ht="15.6" customHeight="1" x14ac:dyDescent="0.25">
      <c r="A89" s="23"/>
      <c r="B89" s="39"/>
      <c r="C89" s="25"/>
      <c r="D89" s="20"/>
      <c r="E89" s="20"/>
      <c r="F89" s="25"/>
      <c r="G89" s="9"/>
      <c r="H89" s="9"/>
    </row>
    <row r="90" spans="1:9" ht="14.45" customHeight="1" x14ac:dyDescent="0.2">
      <c r="A90" s="21"/>
      <c r="B90" s="19"/>
      <c r="C90" s="20"/>
      <c r="D90" s="25"/>
      <c r="E90" s="25"/>
      <c r="F90" s="25"/>
      <c r="G90" s="9"/>
      <c r="H90" s="9"/>
    </row>
    <row r="91" spans="1:9" ht="16.149999999999999" customHeight="1" x14ac:dyDescent="0.2">
      <c r="A91" s="49"/>
      <c r="B91" s="32"/>
      <c r="C91" s="20"/>
      <c r="D91" s="25"/>
      <c r="E91" s="25"/>
      <c r="F91" s="20"/>
      <c r="G91" s="9"/>
      <c r="H91" s="9"/>
      <c r="I91" s="4"/>
    </row>
    <row r="92" spans="1:9" ht="13.5" customHeight="1" x14ac:dyDescent="0.25">
      <c r="A92" s="49"/>
      <c r="B92" s="39"/>
      <c r="C92" s="25"/>
      <c r="D92" s="20"/>
      <c r="E92" s="20"/>
      <c r="F92" s="20"/>
      <c r="G92" s="9"/>
      <c r="H92" s="9"/>
    </row>
    <row r="93" spans="1:9" ht="13.9" customHeight="1" x14ac:dyDescent="0.2">
      <c r="A93" s="50"/>
      <c r="B93" s="24"/>
      <c r="C93" s="25"/>
      <c r="D93" s="20"/>
      <c r="E93" s="20"/>
      <c r="F93" s="25"/>
      <c r="G93" s="9"/>
      <c r="H93" s="9"/>
    </row>
    <row r="94" spans="1:9" ht="13.9" customHeight="1" x14ac:dyDescent="0.2">
      <c r="A94" s="49"/>
      <c r="B94" s="19"/>
      <c r="C94" s="20"/>
      <c r="D94" s="25"/>
      <c r="E94" s="25"/>
      <c r="F94" s="25"/>
      <c r="G94" s="9"/>
      <c r="H94" s="9"/>
    </row>
    <row r="95" spans="1:9" ht="15" customHeight="1" x14ac:dyDescent="0.2">
      <c r="A95" s="51"/>
      <c r="B95" s="32"/>
      <c r="C95" s="20"/>
      <c r="D95" s="25"/>
      <c r="E95" s="25"/>
      <c r="F95" s="20"/>
      <c r="G95" s="9"/>
      <c r="H95" s="9"/>
    </row>
    <row r="96" spans="1:9" ht="15.6" customHeight="1" x14ac:dyDescent="0.25">
      <c r="A96" s="49"/>
      <c r="B96" s="39"/>
      <c r="C96" s="25"/>
      <c r="D96" s="20"/>
      <c r="E96" s="20"/>
      <c r="F96" s="20"/>
      <c r="G96" s="9"/>
      <c r="H96" s="9"/>
    </row>
    <row r="97" spans="1:8" ht="15.75" x14ac:dyDescent="0.25">
      <c r="A97" s="49"/>
      <c r="B97" s="39"/>
      <c r="C97" s="25"/>
      <c r="D97" s="20"/>
      <c r="E97" s="20"/>
      <c r="F97" s="25"/>
      <c r="G97" s="9"/>
      <c r="H97" s="9"/>
    </row>
    <row r="98" spans="1:8" ht="15.75" x14ac:dyDescent="0.25">
      <c r="A98" s="27"/>
      <c r="B98" s="38"/>
      <c r="C98" s="20"/>
      <c r="D98" s="25"/>
      <c r="E98" s="25"/>
      <c r="F98" s="25"/>
      <c r="G98" s="9"/>
      <c r="H98" s="9"/>
    </row>
    <row r="99" spans="1:8" ht="14.45" customHeight="1" x14ac:dyDescent="0.2">
      <c r="A99" s="21"/>
      <c r="B99" s="32"/>
      <c r="C99" s="20"/>
      <c r="D99" s="56"/>
      <c r="E99" s="13"/>
      <c r="F99" s="20"/>
      <c r="G99" s="9"/>
      <c r="H99" s="9"/>
    </row>
    <row r="100" spans="1:8" ht="15.75" x14ac:dyDescent="0.25">
      <c r="A100" s="23"/>
      <c r="B100" s="39"/>
      <c r="C100" s="25"/>
      <c r="D100" s="14"/>
      <c r="E100" s="14"/>
      <c r="F100" s="20"/>
      <c r="G100" s="9"/>
      <c r="H100" s="9"/>
    </row>
    <row r="101" spans="1:8" ht="15.75" x14ac:dyDescent="0.2">
      <c r="A101" s="23"/>
      <c r="B101" s="24"/>
      <c r="C101" s="25"/>
      <c r="D101" s="14"/>
      <c r="E101" s="14"/>
      <c r="F101" s="25"/>
      <c r="G101" s="9"/>
      <c r="H101" s="9"/>
    </row>
    <row r="102" spans="1:8" ht="15.75" x14ac:dyDescent="0.25">
      <c r="A102" s="52"/>
      <c r="B102" s="19"/>
      <c r="C102" s="20"/>
      <c r="D102" s="14"/>
      <c r="E102" s="14"/>
      <c r="F102" s="13"/>
      <c r="G102" s="9"/>
      <c r="H102" s="9"/>
    </row>
    <row r="103" spans="1:8" ht="14.25" x14ac:dyDescent="0.2">
      <c r="A103" s="51"/>
      <c r="B103" s="53"/>
      <c r="C103" s="20"/>
      <c r="D103" s="9"/>
      <c r="E103" s="9"/>
      <c r="F103" s="14"/>
      <c r="G103" s="9"/>
      <c r="H103" s="9"/>
    </row>
    <row r="104" spans="1:8" ht="15.75" x14ac:dyDescent="0.25">
      <c r="A104" s="49"/>
      <c r="B104" s="39"/>
      <c r="C104" s="25"/>
      <c r="D104" s="9"/>
      <c r="E104" s="9"/>
      <c r="F104" s="14"/>
      <c r="G104" s="9"/>
      <c r="H104" s="9"/>
    </row>
    <row r="105" spans="1:8" ht="14.25" x14ac:dyDescent="0.2">
      <c r="A105" s="54"/>
      <c r="B105" s="55"/>
      <c r="C105" s="56"/>
      <c r="F105" s="14"/>
      <c r="G105" s="9"/>
      <c r="H105" s="9"/>
    </row>
    <row r="106" spans="1:8" ht="15" x14ac:dyDescent="0.2">
      <c r="A106" s="9"/>
      <c r="B106" s="12"/>
      <c r="C106" s="13"/>
      <c r="F106" s="9"/>
      <c r="G106" s="9"/>
      <c r="H106" s="9"/>
    </row>
    <row r="107" spans="1:8" ht="15.75" x14ac:dyDescent="0.2">
      <c r="A107" s="9"/>
      <c r="B107" s="24"/>
      <c r="C107" s="15"/>
      <c r="F107" s="9"/>
      <c r="G107" s="9"/>
      <c r="H107" s="9"/>
    </row>
    <row r="108" spans="1:8" ht="15.75" x14ac:dyDescent="0.25">
      <c r="A108" s="9"/>
      <c r="B108" s="16"/>
      <c r="C108" s="15"/>
      <c r="G108" s="9"/>
      <c r="H108" s="33"/>
    </row>
    <row r="109" spans="1:8" x14ac:dyDescent="0.2">
      <c r="A109" s="9"/>
      <c r="B109" s="9"/>
      <c r="C109" s="9"/>
      <c r="G109" s="9"/>
      <c r="H109" s="9"/>
    </row>
    <row r="110" spans="1:8" x14ac:dyDescent="0.2">
      <c r="A110" s="9"/>
      <c r="B110" s="9"/>
      <c r="C110" s="9"/>
      <c r="G110" s="33"/>
    </row>
  </sheetData>
  <mergeCells count="4">
    <mergeCell ref="D8:E8"/>
    <mergeCell ref="F8:F11"/>
    <mergeCell ref="D9:D11"/>
    <mergeCell ref="E9:E11"/>
  </mergeCells>
  <pageMargins left="0.74803149606299213" right="0.15748031496062992"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abSelected="1" topLeftCell="A70" zoomScale="112" zoomScaleNormal="112" workbookViewId="0">
      <selection activeCell="J41" sqref="J41"/>
    </sheetView>
  </sheetViews>
  <sheetFormatPr defaultRowHeight="12.75" x14ac:dyDescent="0.2"/>
  <cols>
    <col min="1" max="1" width="6" customWidth="1"/>
    <col min="2" max="2" width="54.28515625" customWidth="1"/>
    <col min="3" max="3" width="10.28515625" customWidth="1"/>
    <col min="4" max="4" width="10.85546875" customWidth="1"/>
    <col min="5" max="5" width="9.140625" customWidth="1"/>
    <col min="6" max="6" width="10.42578125" customWidth="1"/>
    <col min="8" max="8" width="7.7109375" customWidth="1"/>
    <col min="9" max="9" width="10.140625" bestFit="1" customWidth="1"/>
  </cols>
  <sheetData>
    <row r="1" spans="1:11" ht="15.75" x14ac:dyDescent="0.25">
      <c r="A1" s="6"/>
      <c r="B1" s="6" t="s">
        <v>3</v>
      </c>
      <c r="C1" s="6"/>
      <c r="D1" s="6"/>
      <c r="E1" s="6"/>
      <c r="F1" s="6"/>
    </row>
    <row r="2" spans="1:11" ht="15.75" x14ac:dyDescent="0.25">
      <c r="A2" s="6"/>
      <c r="B2" s="6" t="s">
        <v>106</v>
      </c>
      <c r="C2" s="6"/>
      <c r="D2" s="6"/>
      <c r="E2" s="6"/>
      <c r="F2" s="6"/>
    </row>
    <row r="3" spans="1:11" ht="15.75" x14ac:dyDescent="0.25">
      <c r="A3" s="6"/>
      <c r="B3" s="6" t="s">
        <v>16</v>
      </c>
      <c r="C3" s="6"/>
      <c r="D3" s="6"/>
      <c r="E3" s="6"/>
      <c r="F3" s="6"/>
    </row>
    <row r="4" spans="1:11" ht="15.75" x14ac:dyDescent="0.25">
      <c r="A4" s="6"/>
      <c r="B4" s="6"/>
      <c r="C4" s="6"/>
      <c r="D4" s="6"/>
      <c r="E4" s="6"/>
      <c r="F4" s="6"/>
    </row>
    <row r="5" spans="1:11" ht="15.75" x14ac:dyDescent="0.25">
      <c r="A5" s="125" t="s">
        <v>23</v>
      </c>
      <c r="B5" s="125"/>
      <c r="C5" s="125"/>
      <c r="D5" s="125"/>
      <c r="E5" s="125"/>
      <c r="F5" s="125"/>
    </row>
    <row r="6" spans="1:11" ht="15.75" x14ac:dyDescent="0.25">
      <c r="A6" s="120"/>
      <c r="B6" s="120" t="s">
        <v>24</v>
      </c>
      <c r="C6" s="120"/>
      <c r="D6" s="120"/>
      <c r="E6" s="120"/>
      <c r="F6" s="120"/>
    </row>
    <row r="7" spans="1:11" ht="14.25" customHeight="1" x14ac:dyDescent="0.25">
      <c r="A7" s="6"/>
      <c r="B7" s="5"/>
      <c r="C7" s="5"/>
      <c r="D7" s="5"/>
      <c r="E7" s="5"/>
      <c r="F7" s="6"/>
    </row>
    <row r="8" spans="1:11" ht="12.75" customHeight="1" x14ac:dyDescent="0.25">
      <c r="A8" s="6"/>
      <c r="B8" s="6"/>
      <c r="C8" s="6"/>
      <c r="D8" s="6"/>
      <c r="E8" s="73"/>
      <c r="F8" s="66" t="s">
        <v>38</v>
      </c>
    </row>
    <row r="9" spans="1:11" ht="13.15" customHeight="1" x14ac:dyDescent="0.25">
      <c r="A9" s="126" t="s">
        <v>5</v>
      </c>
      <c r="B9" s="126" t="s">
        <v>8</v>
      </c>
      <c r="C9" s="126" t="s">
        <v>0</v>
      </c>
      <c r="D9" s="74"/>
      <c r="E9" s="75" t="s">
        <v>1</v>
      </c>
      <c r="F9" s="76"/>
    </row>
    <row r="10" spans="1:11" ht="15.6" customHeight="1" x14ac:dyDescent="0.25">
      <c r="A10" s="127"/>
      <c r="B10" s="127"/>
      <c r="C10" s="127"/>
      <c r="D10" s="129" t="s">
        <v>6</v>
      </c>
      <c r="E10" s="130"/>
      <c r="F10" s="126" t="s">
        <v>4</v>
      </c>
    </row>
    <row r="11" spans="1:11" ht="11.25" customHeight="1" x14ac:dyDescent="0.2">
      <c r="A11" s="127"/>
      <c r="B11" s="127"/>
      <c r="C11" s="127"/>
      <c r="D11" s="126" t="s">
        <v>2</v>
      </c>
      <c r="E11" s="126" t="s">
        <v>7</v>
      </c>
      <c r="F11" s="127"/>
    </row>
    <row r="12" spans="1:11" x14ac:dyDescent="0.2">
      <c r="A12" s="127"/>
      <c r="B12" s="127"/>
      <c r="C12" s="127"/>
      <c r="D12" s="127"/>
      <c r="E12" s="127"/>
      <c r="F12" s="127"/>
      <c r="H12" s="65"/>
      <c r="I12" s="65"/>
      <c r="J12" s="65"/>
      <c r="K12" s="65"/>
    </row>
    <row r="13" spans="1:11" ht="37.15" customHeight="1" x14ac:dyDescent="0.2">
      <c r="A13" s="128"/>
      <c r="B13" s="128"/>
      <c r="C13" s="128"/>
      <c r="D13" s="128"/>
      <c r="E13" s="128"/>
      <c r="F13" s="128"/>
      <c r="H13" s="65"/>
      <c r="I13" s="65"/>
      <c r="J13" s="65"/>
      <c r="K13" s="65"/>
    </row>
    <row r="14" spans="1:11" ht="11.45" customHeight="1" x14ac:dyDescent="0.2">
      <c r="A14" s="81">
        <v>1</v>
      </c>
      <c r="B14" s="81">
        <v>2</v>
      </c>
      <c r="C14" s="81">
        <v>3</v>
      </c>
      <c r="D14" s="81">
        <v>4</v>
      </c>
      <c r="E14" s="81">
        <v>5</v>
      </c>
      <c r="F14" s="81">
        <v>6</v>
      </c>
      <c r="H14" s="61"/>
      <c r="I14" s="62"/>
      <c r="J14" s="65"/>
      <c r="K14" s="65"/>
    </row>
    <row r="15" spans="1:11" ht="15.75" x14ac:dyDescent="0.2">
      <c r="A15" s="113" t="s">
        <v>10</v>
      </c>
      <c r="B15" s="8" t="s">
        <v>13</v>
      </c>
      <c r="C15" s="72">
        <f>D15+F15</f>
        <v>127589</v>
      </c>
      <c r="D15" s="72">
        <f>SUM(D18+D22+D25+D29+D31+D35+D16)</f>
        <v>14264</v>
      </c>
      <c r="E15" s="72">
        <f t="shared" ref="E15:F15" si="0">SUM(E18+E22+E25+E29+E31+E35+E16)</f>
        <v>748</v>
      </c>
      <c r="F15" s="72">
        <f t="shared" si="0"/>
        <v>113325</v>
      </c>
      <c r="G15" s="65"/>
      <c r="H15" s="61"/>
      <c r="I15" s="62"/>
      <c r="J15" s="65"/>
      <c r="K15" s="65"/>
    </row>
    <row r="16" spans="1:11" ht="15.75" x14ac:dyDescent="0.25">
      <c r="A16" s="105" t="s">
        <v>28</v>
      </c>
      <c r="B16" s="119" t="s">
        <v>99</v>
      </c>
      <c r="C16" s="91">
        <f t="shared" ref="C16:C61" si="1">D16+F16</f>
        <v>0</v>
      </c>
      <c r="D16" s="91">
        <v>-1500</v>
      </c>
      <c r="E16" s="91"/>
      <c r="F16" s="91">
        <v>1500</v>
      </c>
      <c r="G16" s="65"/>
      <c r="H16" s="61"/>
      <c r="I16" s="62"/>
      <c r="J16" s="65"/>
      <c r="K16" s="65"/>
    </row>
    <row r="17" spans="1:11" ht="15.75" x14ac:dyDescent="0.25">
      <c r="A17" s="94" t="s">
        <v>29</v>
      </c>
      <c r="B17" s="92" t="s">
        <v>18</v>
      </c>
      <c r="C17" s="91">
        <f t="shared" si="1"/>
        <v>0</v>
      </c>
      <c r="D17" s="77">
        <v>-1500</v>
      </c>
      <c r="E17" s="77"/>
      <c r="F17" s="77">
        <v>1500</v>
      </c>
      <c r="G17" s="65"/>
      <c r="H17" s="61"/>
      <c r="I17" s="62"/>
      <c r="J17" s="65"/>
      <c r="K17" s="65"/>
    </row>
    <row r="18" spans="1:11" ht="15.75" x14ac:dyDescent="0.25">
      <c r="A18" s="105" t="s">
        <v>20</v>
      </c>
      <c r="B18" s="102" t="s">
        <v>34</v>
      </c>
      <c r="C18" s="91">
        <f t="shared" si="1"/>
        <v>0</v>
      </c>
      <c r="D18" s="91">
        <f>D19</f>
        <v>-7825</v>
      </c>
      <c r="E18" s="91">
        <f t="shared" ref="E18:F18" si="2">E19</f>
        <v>0</v>
      </c>
      <c r="F18" s="91">
        <f t="shared" si="2"/>
        <v>7825</v>
      </c>
      <c r="G18" s="84"/>
      <c r="H18" s="61"/>
      <c r="I18" s="62"/>
      <c r="J18" s="65"/>
      <c r="K18" s="65"/>
    </row>
    <row r="19" spans="1:11" ht="31.5" x14ac:dyDescent="0.25">
      <c r="A19" s="94" t="s">
        <v>25</v>
      </c>
      <c r="B19" s="69" t="s">
        <v>64</v>
      </c>
      <c r="C19" s="77">
        <f t="shared" si="1"/>
        <v>0</v>
      </c>
      <c r="D19" s="77">
        <f>SUM(D20+D21)</f>
        <v>-7825</v>
      </c>
      <c r="E19" s="77">
        <f t="shared" ref="E19:F19" si="3">SUM(E20+E21)</f>
        <v>0</v>
      </c>
      <c r="F19" s="77">
        <f t="shared" si="3"/>
        <v>7825</v>
      </c>
      <c r="G19" s="84"/>
      <c r="H19" s="61"/>
      <c r="I19" s="62"/>
      <c r="J19" s="65"/>
      <c r="K19" s="65"/>
    </row>
    <row r="20" spans="1:11" ht="15.75" x14ac:dyDescent="0.25">
      <c r="A20" s="101"/>
      <c r="B20" s="92" t="s">
        <v>41</v>
      </c>
      <c r="C20" s="77">
        <f t="shared" si="1"/>
        <v>-7825</v>
      </c>
      <c r="D20" s="77">
        <v>-7825</v>
      </c>
      <c r="E20" s="77"/>
      <c r="F20" s="77"/>
      <c r="G20" s="84"/>
      <c r="H20" s="61"/>
      <c r="I20" s="62"/>
      <c r="J20" s="65"/>
      <c r="K20" s="65"/>
    </row>
    <row r="21" spans="1:11" ht="15.75" x14ac:dyDescent="0.25">
      <c r="A21" s="101" t="s">
        <v>65</v>
      </c>
      <c r="B21" s="92" t="s">
        <v>18</v>
      </c>
      <c r="C21" s="77">
        <f t="shared" si="1"/>
        <v>7825</v>
      </c>
      <c r="D21" s="109"/>
      <c r="E21" s="77"/>
      <c r="F21" s="77">
        <v>7825</v>
      </c>
      <c r="G21" s="84"/>
      <c r="H21" s="61"/>
      <c r="I21" s="62"/>
      <c r="J21" s="65"/>
      <c r="K21" s="65"/>
    </row>
    <row r="22" spans="1:11" ht="15.75" x14ac:dyDescent="0.25">
      <c r="A22" s="105" t="s">
        <v>31</v>
      </c>
      <c r="B22" s="102" t="s">
        <v>39</v>
      </c>
      <c r="C22" s="91">
        <f t="shared" si="1"/>
        <v>47940</v>
      </c>
      <c r="D22" s="91">
        <f>D23+D24</f>
        <v>-47060</v>
      </c>
      <c r="E22" s="91">
        <f t="shared" ref="E22:F22" si="4">E23+E24</f>
        <v>0</v>
      </c>
      <c r="F22" s="91">
        <f t="shared" si="4"/>
        <v>95000</v>
      </c>
      <c r="G22" s="84"/>
      <c r="H22" s="61"/>
      <c r="I22" s="62"/>
      <c r="J22" s="65"/>
      <c r="K22" s="65"/>
    </row>
    <row r="23" spans="1:11" ht="15.75" x14ac:dyDescent="0.25">
      <c r="A23" s="96" t="s">
        <v>32</v>
      </c>
      <c r="B23" s="92" t="s">
        <v>18</v>
      </c>
      <c r="C23" s="91">
        <f t="shared" si="1"/>
        <v>-47060</v>
      </c>
      <c r="D23" s="77">
        <v>-47060</v>
      </c>
      <c r="E23" s="77"/>
      <c r="F23" s="77"/>
      <c r="G23" s="84"/>
      <c r="H23" s="61"/>
      <c r="I23" s="62"/>
      <c r="J23" s="65"/>
      <c r="K23" s="65"/>
    </row>
    <row r="24" spans="1:11" ht="31.5" x14ac:dyDescent="0.25">
      <c r="A24" s="96" t="s">
        <v>66</v>
      </c>
      <c r="B24" s="92" t="s">
        <v>63</v>
      </c>
      <c r="C24" s="77">
        <f t="shared" si="1"/>
        <v>95000</v>
      </c>
      <c r="D24" s="77"/>
      <c r="E24" s="77"/>
      <c r="F24" s="77">
        <v>95000</v>
      </c>
      <c r="G24" s="84"/>
      <c r="H24" s="61"/>
      <c r="I24" s="62"/>
      <c r="J24" s="65"/>
      <c r="K24" s="65"/>
    </row>
    <row r="25" spans="1:11" ht="15.75" x14ac:dyDescent="0.25">
      <c r="A25" s="99" t="s">
        <v>26</v>
      </c>
      <c r="B25" s="100" t="s">
        <v>30</v>
      </c>
      <c r="C25" s="91">
        <v>62909</v>
      </c>
      <c r="D25" s="91">
        <v>62909</v>
      </c>
      <c r="E25" s="91">
        <f t="shared" ref="E25:F25" si="5">SUM(E27+E28)</f>
        <v>0</v>
      </c>
      <c r="F25" s="91">
        <f t="shared" si="5"/>
        <v>0</v>
      </c>
      <c r="G25" s="84"/>
      <c r="H25" s="61"/>
      <c r="I25" s="62"/>
      <c r="J25" s="65"/>
      <c r="K25" s="65"/>
    </row>
    <row r="26" spans="1:11" ht="110.25" x14ac:dyDescent="0.25">
      <c r="A26" s="96" t="s">
        <v>27</v>
      </c>
      <c r="B26" s="92" t="s">
        <v>90</v>
      </c>
      <c r="C26" s="77">
        <v>14800</v>
      </c>
      <c r="D26" s="77">
        <v>14800</v>
      </c>
      <c r="E26" s="91"/>
      <c r="F26" s="91"/>
      <c r="G26" s="84"/>
      <c r="H26" s="61"/>
      <c r="I26" s="62"/>
      <c r="J26" s="65"/>
      <c r="K26" s="65"/>
    </row>
    <row r="27" spans="1:11" ht="31.5" x14ac:dyDescent="0.25">
      <c r="A27" s="94" t="s">
        <v>100</v>
      </c>
      <c r="B27" s="92" t="s">
        <v>42</v>
      </c>
      <c r="C27" s="77">
        <f t="shared" si="1"/>
        <v>16809</v>
      </c>
      <c r="D27" s="77">
        <v>16809</v>
      </c>
      <c r="E27" s="77"/>
      <c r="F27" s="77"/>
      <c r="G27" s="84"/>
      <c r="H27" s="61"/>
      <c r="I27" s="62"/>
      <c r="J27" s="65"/>
      <c r="K27" s="65"/>
    </row>
    <row r="28" spans="1:11" ht="15.75" x14ac:dyDescent="0.25">
      <c r="A28" s="94" t="s">
        <v>101</v>
      </c>
      <c r="B28" s="92" t="s">
        <v>18</v>
      </c>
      <c r="C28" s="77">
        <f t="shared" si="1"/>
        <v>31300</v>
      </c>
      <c r="D28" s="77">
        <v>31300</v>
      </c>
      <c r="E28" s="77"/>
      <c r="F28" s="77"/>
      <c r="G28" s="84"/>
      <c r="H28" s="61"/>
      <c r="I28" s="62"/>
      <c r="J28" s="65"/>
      <c r="K28" s="65"/>
    </row>
    <row r="29" spans="1:11" ht="15.75" x14ac:dyDescent="0.25">
      <c r="A29" s="105" t="s">
        <v>67</v>
      </c>
      <c r="B29" s="102" t="s">
        <v>60</v>
      </c>
      <c r="C29" s="91">
        <f t="shared" si="1"/>
        <v>9760</v>
      </c>
      <c r="D29" s="91">
        <f>SUM(D30)</f>
        <v>760</v>
      </c>
      <c r="E29" s="91">
        <f t="shared" ref="E29:F29" si="6">SUM(E30)</f>
        <v>0</v>
      </c>
      <c r="F29" s="91">
        <f t="shared" si="6"/>
        <v>9000</v>
      </c>
      <c r="G29" s="84"/>
      <c r="H29" s="61"/>
      <c r="I29" s="62"/>
      <c r="J29" s="65"/>
      <c r="K29" s="65"/>
    </row>
    <row r="30" spans="1:11" ht="15.75" x14ac:dyDescent="0.25">
      <c r="A30" s="94" t="s">
        <v>68</v>
      </c>
      <c r="B30" s="92" t="s">
        <v>18</v>
      </c>
      <c r="C30" s="77">
        <f t="shared" si="1"/>
        <v>9760</v>
      </c>
      <c r="D30" s="77">
        <v>760</v>
      </c>
      <c r="E30" s="77"/>
      <c r="F30" s="77">
        <v>9000</v>
      </c>
      <c r="G30" s="84"/>
      <c r="H30" s="61"/>
      <c r="I30" s="62"/>
      <c r="J30" s="65"/>
      <c r="K30" s="65"/>
    </row>
    <row r="31" spans="1:11" ht="15.75" x14ac:dyDescent="0.25">
      <c r="A31" s="105" t="s">
        <v>97</v>
      </c>
      <c r="B31" s="102" t="s">
        <v>9</v>
      </c>
      <c r="C31" s="91">
        <f t="shared" si="1"/>
        <v>980</v>
      </c>
      <c r="D31" s="91">
        <f>SUM(D32)</f>
        <v>980</v>
      </c>
      <c r="E31" s="91">
        <f t="shared" ref="E31:F31" si="7">SUM(E32)</f>
        <v>748</v>
      </c>
      <c r="F31" s="91">
        <f t="shared" si="7"/>
        <v>0</v>
      </c>
      <c r="G31" s="84"/>
      <c r="H31" s="61"/>
      <c r="I31" s="62"/>
      <c r="J31" s="65"/>
      <c r="K31" s="65"/>
    </row>
    <row r="32" spans="1:11" ht="47.25" x14ac:dyDescent="0.25">
      <c r="A32" s="96" t="s">
        <v>98</v>
      </c>
      <c r="B32" s="104" t="s">
        <v>45</v>
      </c>
      <c r="C32" s="77">
        <f t="shared" si="1"/>
        <v>980</v>
      </c>
      <c r="D32" s="77">
        <f>SUM(D33+D34)</f>
        <v>980</v>
      </c>
      <c r="E32" s="77">
        <f t="shared" ref="E32:F32" si="8">SUM(E33+E34)</f>
        <v>748</v>
      </c>
      <c r="F32" s="77">
        <f t="shared" si="8"/>
        <v>0</v>
      </c>
      <c r="G32" s="84"/>
      <c r="H32" s="61"/>
      <c r="I32" s="62"/>
      <c r="J32" s="65"/>
      <c r="K32" s="65"/>
    </row>
    <row r="33" spans="1:11" ht="15.75" x14ac:dyDescent="0.25">
      <c r="A33" s="94" t="s">
        <v>102</v>
      </c>
      <c r="B33" s="92" t="s">
        <v>59</v>
      </c>
      <c r="C33" s="77">
        <f t="shared" si="1"/>
        <v>117</v>
      </c>
      <c r="D33" s="77">
        <v>117</v>
      </c>
      <c r="E33" s="77">
        <v>89</v>
      </c>
      <c r="F33" s="77"/>
      <c r="G33" s="84"/>
      <c r="H33" s="61"/>
      <c r="I33" s="62"/>
      <c r="J33" s="65"/>
      <c r="K33" s="65"/>
    </row>
    <row r="34" spans="1:11" ht="15.75" x14ac:dyDescent="0.25">
      <c r="A34" s="94" t="s">
        <v>103</v>
      </c>
      <c r="B34" s="92" t="s">
        <v>57</v>
      </c>
      <c r="C34" s="77">
        <f t="shared" si="1"/>
        <v>863</v>
      </c>
      <c r="D34" s="77">
        <v>863</v>
      </c>
      <c r="E34" s="77">
        <v>659</v>
      </c>
      <c r="F34" s="77"/>
      <c r="G34" s="84"/>
      <c r="H34" s="61"/>
      <c r="I34" s="62"/>
      <c r="J34" s="65"/>
      <c r="K34" s="65"/>
    </row>
    <row r="35" spans="1:11" ht="15.75" x14ac:dyDescent="0.25">
      <c r="A35" s="118" t="s">
        <v>104</v>
      </c>
      <c r="B35" s="102" t="s">
        <v>96</v>
      </c>
      <c r="C35" s="91">
        <f t="shared" si="1"/>
        <v>6000</v>
      </c>
      <c r="D35" s="91">
        <f>SUM(D36)</f>
        <v>6000</v>
      </c>
      <c r="E35" s="91">
        <f t="shared" ref="E35:F35" si="9">SUM(E36)</f>
        <v>0</v>
      </c>
      <c r="F35" s="91">
        <f t="shared" si="9"/>
        <v>0</v>
      </c>
      <c r="G35" s="84"/>
      <c r="H35" s="61"/>
      <c r="I35" s="62"/>
      <c r="J35" s="65"/>
      <c r="K35" s="65"/>
    </row>
    <row r="36" spans="1:11" ht="15.75" x14ac:dyDescent="0.25">
      <c r="A36" s="94" t="s">
        <v>105</v>
      </c>
      <c r="B36" s="92" t="s">
        <v>18</v>
      </c>
      <c r="C36" s="77">
        <f t="shared" si="1"/>
        <v>6000</v>
      </c>
      <c r="D36" s="77">
        <v>6000</v>
      </c>
      <c r="E36" s="77"/>
      <c r="F36" s="77"/>
      <c r="G36" s="84"/>
      <c r="H36" s="61"/>
      <c r="I36" s="62"/>
      <c r="J36" s="65"/>
      <c r="K36" s="65"/>
    </row>
    <row r="37" spans="1:11" ht="31.5" x14ac:dyDescent="0.2">
      <c r="A37" s="113" t="s">
        <v>14</v>
      </c>
      <c r="B37" s="8" t="s">
        <v>44</v>
      </c>
      <c r="C37" s="72">
        <f t="shared" si="1"/>
        <v>-6677</v>
      </c>
      <c r="D37" s="72">
        <f>D38</f>
        <v>-6677</v>
      </c>
      <c r="E37" s="72">
        <f t="shared" ref="E37:F37" si="10">E38</f>
        <v>0</v>
      </c>
      <c r="F37" s="72">
        <f t="shared" si="10"/>
        <v>0</v>
      </c>
      <c r="G37" s="84"/>
      <c r="H37" s="61"/>
      <c r="I37" s="62"/>
      <c r="J37" s="65"/>
      <c r="K37" s="65"/>
    </row>
    <row r="38" spans="1:11" ht="15.75" x14ac:dyDescent="0.25">
      <c r="A38" s="105" t="s">
        <v>69</v>
      </c>
      <c r="B38" s="110" t="s">
        <v>9</v>
      </c>
      <c r="C38" s="78">
        <f t="shared" si="1"/>
        <v>-6677</v>
      </c>
      <c r="D38" s="78">
        <v>-6677</v>
      </c>
      <c r="E38" s="78"/>
      <c r="F38" s="78"/>
      <c r="G38" s="84"/>
      <c r="H38" s="61"/>
      <c r="I38" s="62"/>
      <c r="J38" s="65"/>
      <c r="K38" s="65"/>
    </row>
    <row r="39" spans="1:11" ht="15.75" x14ac:dyDescent="0.25">
      <c r="A39" s="94" t="s">
        <v>70</v>
      </c>
      <c r="B39" s="104" t="s">
        <v>43</v>
      </c>
      <c r="C39" s="77">
        <f t="shared" si="1"/>
        <v>-6677</v>
      </c>
      <c r="D39" s="77">
        <v>-6677</v>
      </c>
      <c r="E39" s="77"/>
      <c r="F39" s="77"/>
      <c r="G39" s="84"/>
      <c r="H39" s="61"/>
      <c r="I39" s="62"/>
      <c r="J39" s="65"/>
      <c r="K39" s="65"/>
    </row>
    <row r="40" spans="1:11" ht="15.75" x14ac:dyDescent="0.25">
      <c r="A40" s="11" t="s">
        <v>19</v>
      </c>
      <c r="B40" s="106" t="s">
        <v>9</v>
      </c>
      <c r="C40" s="95">
        <f t="shared" si="1"/>
        <v>5697</v>
      </c>
      <c r="D40" s="90">
        <f>SUM(D41+D60)</f>
        <v>5697</v>
      </c>
      <c r="E40" s="90">
        <f t="shared" ref="E40:F40" si="11">SUM(E41+E60)</f>
        <v>5819</v>
      </c>
      <c r="F40" s="90">
        <f t="shared" si="11"/>
        <v>0</v>
      </c>
      <c r="G40" s="84"/>
      <c r="H40" s="61"/>
      <c r="I40" s="62"/>
      <c r="J40" s="65"/>
      <c r="K40" s="65"/>
    </row>
    <row r="41" spans="1:11" ht="47.25" x14ac:dyDescent="0.25">
      <c r="A41" s="99" t="s">
        <v>33</v>
      </c>
      <c r="B41" s="117" t="s">
        <v>45</v>
      </c>
      <c r="C41" s="93">
        <f t="shared" si="1"/>
        <v>5697</v>
      </c>
      <c r="D41" s="82">
        <f>SUM(D42:D59)</f>
        <v>5697</v>
      </c>
      <c r="E41" s="82">
        <f t="shared" ref="E41:F41" si="12">SUM(E42:E59)</f>
        <v>4349</v>
      </c>
      <c r="F41" s="82">
        <f t="shared" si="12"/>
        <v>0</v>
      </c>
      <c r="G41" s="111"/>
      <c r="H41" s="112"/>
      <c r="I41" s="112"/>
      <c r="J41" s="65"/>
      <c r="K41" s="65"/>
    </row>
    <row r="42" spans="1:11" ht="15.75" x14ac:dyDescent="0.25">
      <c r="A42" s="96" t="s">
        <v>71</v>
      </c>
      <c r="B42" s="92" t="s">
        <v>35</v>
      </c>
      <c r="C42" s="78">
        <f t="shared" si="1"/>
        <v>1378</v>
      </c>
      <c r="D42" s="79">
        <v>1378</v>
      </c>
      <c r="E42" s="79">
        <v>1052</v>
      </c>
      <c r="F42" s="79"/>
      <c r="G42" s="84"/>
      <c r="H42" s="61"/>
      <c r="I42" s="62"/>
      <c r="J42" s="65"/>
      <c r="K42" s="65"/>
    </row>
    <row r="43" spans="1:11" ht="15.75" x14ac:dyDescent="0.25">
      <c r="A43" s="96" t="s">
        <v>72</v>
      </c>
      <c r="B43" s="92" t="s">
        <v>46</v>
      </c>
      <c r="C43" s="78">
        <f t="shared" si="1"/>
        <v>349</v>
      </c>
      <c r="D43" s="79">
        <v>349</v>
      </c>
      <c r="E43" s="79">
        <v>266</v>
      </c>
      <c r="F43" s="79"/>
      <c r="G43" s="84"/>
      <c r="H43" s="61"/>
      <c r="I43" s="62"/>
      <c r="J43" s="65"/>
      <c r="K43" s="65"/>
    </row>
    <row r="44" spans="1:11" ht="15.75" x14ac:dyDescent="0.25">
      <c r="A44" s="96" t="s">
        <v>73</v>
      </c>
      <c r="B44" s="92" t="s">
        <v>47</v>
      </c>
      <c r="C44" s="78">
        <f t="shared" si="1"/>
        <v>301</v>
      </c>
      <c r="D44" s="79">
        <v>301</v>
      </c>
      <c r="E44" s="79">
        <v>230</v>
      </c>
      <c r="F44" s="79"/>
      <c r="G44" s="84"/>
      <c r="H44" s="61"/>
      <c r="I44" s="62"/>
      <c r="J44" s="65"/>
      <c r="K44" s="65"/>
    </row>
    <row r="45" spans="1:11" ht="15.75" x14ac:dyDescent="0.25">
      <c r="A45" s="96" t="s">
        <v>74</v>
      </c>
      <c r="B45" s="92" t="s">
        <v>36</v>
      </c>
      <c r="C45" s="78">
        <f t="shared" si="1"/>
        <v>361</v>
      </c>
      <c r="D45" s="79">
        <v>361</v>
      </c>
      <c r="E45" s="79">
        <v>275</v>
      </c>
      <c r="F45" s="79"/>
      <c r="G45" s="84"/>
      <c r="H45" s="61"/>
      <c r="I45" s="62"/>
      <c r="J45" s="65"/>
      <c r="K45" s="65"/>
    </row>
    <row r="46" spans="1:11" ht="15.75" x14ac:dyDescent="0.25">
      <c r="A46" s="96" t="s">
        <v>75</v>
      </c>
      <c r="B46" s="92" t="s">
        <v>61</v>
      </c>
      <c r="C46" s="78">
        <f t="shared" si="1"/>
        <v>861</v>
      </c>
      <c r="D46" s="79">
        <v>861</v>
      </c>
      <c r="E46" s="79">
        <v>658</v>
      </c>
      <c r="F46" s="79"/>
      <c r="G46" s="84"/>
      <c r="H46" s="61"/>
      <c r="I46" s="62"/>
      <c r="J46" s="65"/>
      <c r="K46" s="65"/>
    </row>
    <row r="47" spans="1:11" ht="15.75" x14ac:dyDescent="0.25">
      <c r="A47" s="96" t="s">
        <v>76</v>
      </c>
      <c r="B47" s="92" t="s">
        <v>62</v>
      </c>
      <c r="C47" s="78">
        <f t="shared" si="1"/>
        <v>408</v>
      </c>
      <c r="D47" s="79">
        <v>408</v>
      </c>
      <c r="E47" s="79">
        <v>312</v>
      </c>
      <c r="F47" s="79"/>
      <c r="G47" s="84"/>
      <c r="H47" s="61"/>
      <c r="I47" s="62"/>
      <c r="J47" s="65"/>
      <c r="K47" s="65"/>
    </row>
    <row r="48" spans="1:11" ht="15.75" x14ac:dyDescent="0.25">
      <c r="A48" s="96" t="s">
        <v>77</v>
      </c>
      <c r="B48" s="92" t="s">
        <v>48</v>
      </c>
      <c r="C48" s="78">
        <f t="shared" si="1"/>
        <v>50</v>
      </c>
      <c r="D48" s="79">
        <v>50</v>
      </c>
      <c r="E48" s="79">
        <v>38</v>
      </c>
      <c r="F48" s="79"/>
      <c r="G48" s="84"/>
      <c r="H48" s="61"/>
      <c r="I48" s="62"/>
      <c r="J48" s="65"/>
      <c r="K48" s="65"/>
    </row>
    <row r="49" spans="1:11" ht="15.75" x14ac:dyDescent="0.25">
      <c r="A49" s="96" t="s">
        <v>78</v>
      </c>
      <c r="B49" s="92" t="s">
        <v>37</v>
      </c>
      <c r="C49" s="78">
        <f t="shared" si="1"/>
        <v>21</v>
      </c>
      <c r="D49" s="79">
        <v>21</v>
      </c>
      <c r="E49" s="79">
        <v>16</v>
      </c>
      <c r="F49" s="79"/>
      <c r="G49" s="84"/>
      <c r="H49" s="61"/>
      <c r="I49" s="62"/>
      <c r="J49" s="65"/>
      <c r="K49" s="65"/>
    </row>
    <row r="50" spans="1:11" ht="15.75" x14ac:dyDescent="0.25">
      <c r="A50" s="96" t="s">
        <v>79</v>
      </c>
      <c r="B50" s="92" t="s">
        <v>40</v>
      </c>
      <c r="C50" s="78">
        <f t="shared" si="1"/>
        <v>464</v>
      </c>
      <c r="D50" s="79">
        <v>464</v>
      </c>
      <c r="E50" s="79">
        <v>354</v>
      </c>
      <c r="F50" s="79"/>
      <c r="G50" s="84"/>
      <c r="H50" s="61"/>
      <c r="I50" s="62"/>
      <c r="J50" s="65"/>
      <c r="K50" s="65"/>
    </row>
    <row r="51" spans="1:11" ht="15.75" x14ac:dyDescent="0.25">
      <c r="A51" s="96" t="s">
        <v>80</v>
      </c>
      <c r="B51" s="92" t="s">
        <v>49</v>
      </c>
      <c r="C51" s="78">
        <f t="shared" si="1"/>
        <v>181</v>
      </c>
      <c r="D51" s="79">
        <v>181</v>
      </c>
      <c r="E51" s="79">
        <v>138</v>
      </c>
      <c r="F51" s="79"/>
      <c r="G51" s="84"/>
      <c r="H51" s="61"/>
      <c r="I51" s="62"/>
      <c r="J51" s="65"/>
      <c r="K51" s="65"/>
    </row>
    <row r="52" spans="1:11" ht="15.75" x14ac:dyDescent="0.25">
      <c r="A52" s="96" t="s">
        <v>81</v>
      </c>
      <c r="B52" s="92" t="s">
        <v>50</v>
      </c>
      <c r="C52" s="78">
        <f t="shared" si="1"/>
        <v>163</v>
      </c>
      <c r="D52" s="79">
        <v>163</v>
      </c>
      <c r="E52" s="79">
        <v>124</v>
      </c>
      <c r="F52" s="79"/>
      <c r="G52" s="84"/>
      <c r="H52" s="61"/>
      <c r="I52" s="62"/>
      <c r="J52" s="65"/>
      <c r="K52" s="65"/>
    </row>
    <row r="53" spans="1:11" ht="15.75" x14ac:dyDescent="0.25">
      <c r="A53" s="96" t="s">
        <v>82</v>
      </c>
      <c r="B53" s="92" t="s">
        <v>51</v>
      </c>
      <c r="C53" s="78">
        <f t="shared" si="1"/>
        <v>188</v>
      </c>
      <c r="D53" s="79">
        <v>188</v>
      </c>
      <c r="E53" s="79">
        <v>144</v>
      </c>
      <c r="F53" s="79"/>
      <c r="G53" s="84"/>
      <c r="H53" s="61"/>
      <c r="I53" s="62"/>
      <c r="J53" s="65"/>
      <c r="K53" s="65"/>
    </row>
    <row r="54" spans="1:11" ht="15.75" x14ac:dyDescent="0.25">
      <c r="A54" s="96" t="s">
        <v>83</v>
      </c>
      <c r="B54" s="92" t="s">
        <v>52</v>
      </c>
      <c r="C54" s="78">
        <f t="shared" si="1"/>
        <v>163</v>
      </c>
      <c r="D54" s="79">
        <v>163</v>
      </c>
      <c r="E54" s="79">
        <v>124</v>
      </c>
      <c r="F54" s="79"/>
      <c r="G54" s="84"/>
      <c r="H54" s="61"/>
      <c r="I54" s="62"/>
      <c r="J54" s="65"/>
      <c r="K54" s="65"/>
    </row>
    <row r="55" spans="1:11" ht="15.75" x14ac:dyDescent="0.25">
      <c r="A55" s="96" t="s">
        <v>84</v>
      </c>
      <c r="B55" s="92" t="s">
        <v>54</v>
      </c>
      <c r="C55" s="78">
        <f t="shared" si="1"/>
        <v>38</v>
      </c>
      <c r="D55" s="79">
        <v>38</v>
      </c>
      <c r="E55" s="79">
        <v>29</v>
      </c>
      <c r="F55" s="79"/>
      <c r="G55" s="84"/>
      <c r="H55" s="61"/>
      <c r="I55" s="62"/>
      <c r="J55" s="65"/>
      <c r="K55" s="65"/>
    </row>
    <row r="56" spans="1:11" ht="15.75" x14ac:dyDescent="0.25">
      <c r="A56" s="96" t="s">
        <v>85</v>
      </c>
      <c r="B56" s="92" t="s">
        <v>53</v>
      </c>
      <c r="C56" s="78">
        <f t="shared" si="1"/>
        <v>69</v>
      </c>
      <c r="D56" s="79">
        <v>69</v>
      </c>
      <c r="E56" s="79">
        <v>53</v>
      </c>
      <c r="F56" s="79"/>
      <c r="G56" s="84"/>
      <c r="H56" s="61"/>
      <c r="I56" s="62"/>
      <c r="J56" s="65"/>
      <c r="K56" s="65"/>
    </row>
    <row r="57" spans="1:11" ht="15.75" x14ac:dyDescent="0.25">
      <c r="A57" s="96" t="s">
        <v>86</v>
      </c>
      <c r="B57" s="92" t="s">
        <v>55</v>
      </c>
      <c r="C57" s="78">
        <f t="shared" si="1"/>
        <v>480</v>
      </c>
      <c r="D57" s="79">
        <v>480</v>
      </c>
      <c r="E57" s="79">
        <v>366</v>
      </c>
      <c r="F57" s="79"/>
      <c r="G57" s="84"/>
      <c r="H57" s="61"/>
      <c r="I57" s="62"/>
      <c r="J57" s="65"/>
      <c r="K57" s="65"/>
    </row>
    <row r="58" spans="1:11" ht="15.75" x14ac:dyDescent="0.25">
      <c r="A58" s="96" t="s">
        <v>87</v>
      </c>
      <c r="B58" s="92" t="s">
        <v>56</v>
      </c>
      <c r="C58" s="78">
        <f t="shared" si="1"/>
        <v>209</v>
      </c>
      <c r="D58" s="79">
        <v>209</v>
      </c>
      <c r="E58" s="79">
        <v>160</v>
      </c>
      <c r="F58" s="82"/>
      <c r="G58" s="84"/>
      <c r="H58" s="61"/>
      <c r="I58" s="62"/>
      <c r="J58" s="65"/>
      <c r="K58" s="65"/>
    </row>
    <row r="59" spans="1:11" ht="15.75" x14ac:dyDescent="0.25">
      <c r="A59" s="96" t="s">
        <v>88</v>
      </c>
      <c r="B59" s="92" t="s">
        <v>95</v>
      </c>
      <c r="C59" s="78">
        <f t="shared" si="1"/>
        <v>13</v>
      </c>
      <c r="D59" s="79">
        <v>13</v>
      </c>
      <c r="E59" s="79">
        <v>10</v>
      </c>
      <c r="F59" s="79"/>
      <c r="G59" s="84"/>
      <c r="H59" s="61"/>
      <c r="I59" s="62"/>
      <c r="J59" s="65"/>
      <c r="K59" s="65"/>
    </row>
    <row r="60" spans="1:11" ht="31.5" x14ac:dyDescent="0.25">
      <c r="A60" s="99" t="s">
        <v>92</v>
      </c>
      <c r="B60" s="102" t="s">
        <v>93</v>
      </c>
      <c r="C60" s="93">
        <f t="shared" si="1"/>
        <v>0</v>
      </c>
      <c r="D60" s="82">
        <f>SUM(D61)</f>
        <v>0</v>
      </c>
      <c r="E60" s="82">
        <f t="shared" ref="E60:F60" si="13">SUM(E61)</f>
        <v>1470</v>
      </c>
      <c r="F60" s="82">
        <f t="shared" si="13"/>
        <v>0</v>
      </c>
      <c r="G60" s="84"/>
      <c r="H60" s="61"/>
      <c r="I60" s="62"/>
      <c r="J60" s="65"/>
      <c r="K60" s="65"/>
    </row>
    <row r="61" spans="1:11" ht="15.75" x14ac:dyDescent="0.25">
      <c r="A61" s="96" t="s">
        <v>94</v>
      </c>
      <c r="B61" s="92" t="s">
        <v>95</v>
      </c>
      <c r="C61" s="78">
        <f t="shared" si="1"/>
        <v>0</v>
      </c>
      <c r="D61" s="79"/>
      <c r="E61" s="79">
        <v>1470</v>
      </c>
      <c r="F61" s="79"/>
      <c r="G61" s="84"/>
      <c r="H61" s="61"/>
      <c r="I61" s="62"/>
      <c r="J61" s="65"/>
      <c r="K61" s="65"/>
    </row>
    <row r="62" spans="1:11" ht="15.75" x14ac:dyDescent="0.25">
      <c r="A62" s="94"/>
      <c r="B62" s="87" t="s">
        <v>0</v>
      </c>
      <c r="C62" s="88">
        <f>D62+F62</f>
        <v>126609</v>
      </c>
      <c r="D62" s="88">
        <f>SUM(D40+D37+D15)</f>
        <v>13284</v>
      </c>
      <c r="E62" s="88">
        <f>SUM(E40+E37+E15)</f>
        <v>6567</v>
      </c>
      <c r="F62" s="88">
        <f>SUM(F40+F37+F15)</f>
        <v>113325</v>
      </c>
      <c r="G62" s="65"/>
      <c r="H62" s="65"/>
      <c r="K62" s="65"/>
    </row>
    <row r="63" spans="1:11" ht="15.75" x14ac:dyDescent="0.25">
      <c r="A63" s="86"/>
      <c r="B63" s="114" t="s">
        <v>17</v>
      </c>
      <c r="C63" s="88"/>
      <c r="D63" s="98"/>
      <c r="E63" s="121"/>
      <c r="F63" s="98"/>
      <c r="G63" s="65"/>
      <c r="H63" s="65"/>
    </row>
    <row r="64" spans="1:11" ht="15.75" x14ac:dyDescent="0.25">
      <c r="A64" s="89"/>
      <c r="B64" s="80" t="s">
        <v>18</v>
      </c>
      <c r="C64" s="83">
        <f t="shared" ref="C64:C68" si="14">D64+F64</f>
        <v>0</v>
      </c>
      <c r="D64" s="83">
        <f>SUM(D18+D23+D28+D30+D60+D36+D16)</f>
        <v>-18325</v>
      </c>
      <c r="E64" s="83">
        <f t="shared" ref="E64:F64" si="15">SUM(E18+E23+E28+E30+E60+E36+E16)</f>
        <v>1470</v>
      </c>
      <c r="F64" s="83">
        <f t="shared" si="15"/>
        <v>18325</v>
      </c>
      <c r="G64" s="65"/>
    </row>
    <row r="65" spans="1:7" ht="15.75" x14ac:dyDescent="0.25">
      <c r="A65" s="89"/>
      <c r="B65" s="92" t="s">
        <v>58</v>
      </c>
      <c r="C65" s="83">
        <f t="shared" si="14"/>
        <v>0</v>
      </c>
      <c r="D65" s="83">
        <f>SUM(D31+D41+D37)</f>
        <v>0</v>
      </c>
      <c r="E65" s="83">
        <f t="shared" ref="E65:F65" si="16">SUM(E31+E41+E37)</f>
        <v>5097</v>
      </c>
      <c r="F65" s="83">
        <f t="shared" si="16"/>
        <v>0</v>
      </c>
      <c r="G65" s="65"/>
    </row>
    <row r="66" spans="1:7" ht="129.75" customHeight="1" x14ac:dyDescent="0.25">
      <c r="A66" s="89"/>
      <c r="B66" s="92" t="s">
        <v>90</v>
      </c>
      <c r="C66" s="83">
        <f t="shared" si="14"/>
        <v>14800</v>
      </c>
      <c r="D66" s="83">
        <f>SUM(D26)</f>
        <v>14800</v>
      </c>
      <c r="E66" s="83">
        <f t="shared" ref="E66:F67" si="17">SUM(E26)</f>
        <v>0</v>
      </c>
      <c r="F66" s="83">
        <f t="shared" si="17"/>
        <v>0</v>
      </c>
      <c r="G66" s="65"/>
    </row>
    <row r="67" spans="1:7" ht="31.5" x14ac:dyDescent="0.25">
      <c r="A67" s="89"/>
      <c r="B67" s="92" t="s">
        <v>42</v>
      </c>
      <c r="C67" s="83">
        <f t="shared" si="14"/>
        <v>16809</v>
      </c>
      <c r="D67" s="83">
        <f>SUM(D27)</f>
        <v>16809</v>
      </c>
      <c r="E67" s="83">
        <f t="shared" si="17"/>
        <v>0</v>
      </c>
      <c r="F67" s="83">
        <f t="shared" si="17"/>
        <v>0</v>
      </c>
      <c r="G67" s="65"/>
    </row>
    <row r="68" spans="1:7" ht="31.5" x14ac:dyDescent="0.25">
      <c r="A68" s="107"/>
      <c r="B68" s="92" t="s">
        <v>63</v>
      </c>
      <c r="C68" s="83">
        <f t="shared" si="14"/>
        <v>95000</v>
      </c>
      <c r="D68" s="83">
        <f>SUM(D24)</f>
        <v>0</v>
      </c>
      <c r="E68" s="83">
        <f t="shared" ref="E68:F68" si="18">SUM(E24)</f>
        <v>0</v>
      </c>
      <c r="F68" s="83">
        <f t="shared" si="18"/>
        <v>95000</v>
      </c>
      <c r="G68" s="65"/>
    </row>
    <row r="69" spans="1:7" ht="30.6" customHeight="1" x14ac:dyDescent="0.2">
      <c r="B69" s="108"/>
      <c r="C69" s="108"/>
      <c r="D69" s="108"/>
      <c r="E69" s="108"/>
      <c r="G69" s="65"/>
    </row>
    <row r="70" spans="1:7" x14ac:dyDescent="0.2">
      <c r="G70" s="65"/>
    </row>
    <row r="71" spans="1:7" x14ac:dyDescent="0.2">
      <c r="G71" s="65"/>
    </row>
    <row r="72" spans="1:7" x14ac:dyDescent="0.2">
      <c r="G72" s="65"/>
    </row>
    <row r="73" spans="1:7" x14ac:dyDescent="0.2">
      <c r="G73" s="65"/>
    </row>
    <row r="80" spans="1:7" x14ac:dyDescent="0.2">
      <c r="G80" s="4"/>
    </row>
    <row r="83" spans="8:9" x14ac:dyDescent="0.2">
      <c r="H83" s="4"/>
    </row>
    <row r="84" spans="8:9" x14ac:dyDescent="0.2">
      <c r="H84" s="4"/>
    </row>
    <row r="85" spans="8:9" x14ac:dyDescent="0.2">
      <c r="I85" s="65"/>
    </row>
    <row r="86" spans="8:9" x14ac:dyDescent="0.2">
      <c r="I86" s="65"/>
    </row>
    <row r="87" spans="8:9" x14ac:dyDescent="0.2">
      <c r="I87" s="65"/>
    </row>
    <row r="88" spans="8:9" x14ac:dyDescent="0.2">
      <c r="I88" s="65"/>
    </row>
    <row r="89" spans="8:9" x14ac:dyDescent="0.2">
      <c r="I89" s="65"/>
    </row>
    <row r="90" spans="8:9" x14ac:dyDescent="0.2">
      <c r="I90" s="65"/>
    </row>
    <row r="91" spans="8:9" x14ac:dyDescent="0.2">
      <c r="I91" s="65"/>
    </row>
    <row r="92" spans="8:9" x14ac:dyDescent="0.2">
      <c r="I92" s="65"/>
    </row>
    <row r="93" spans="8:9" x14ac:dyDescent="0.2">
      <c r="I93" s="65"/>
    </row>
    <row r="94" spans="8:9" x14ac:dyDescent="0.2">
      <c r="I94" s="65"/>
    </row>
    <row r="95" spans="8:9" x14ac:dyDescent="0.2">
      <c r="I95" s="65"/>
    </row>
    <row r="96" spans="8:9" x14ac:dyDescent="0.2">
      <c r="I96" s="65"/>
    </row>
    <row r="97" spans="9:11" x14ac:dyDescent="0.2">
      <c r="I97" s="65"/>
    </row>
    <row r="98" spans="9:11" x14ac:dyDescent="0.2">
      <c r="I98" s="65"/>
    </row>
    <row r="99" spans="9:11" x14ac:dyDescent="0.2">
      <c r="I99" s="65"/>
    </row>
    <row r="100" spans="9:11" x14ac:dyDescent="0.2">
      <c r="I100" s="65"/>
    </row>
    <row r="101" spans="9:11" ht="15" customHeight="1" x14ac:dyDescent="0.2">
      <c r="I101" s="65"/>
      <c r="J101" s="65"/>
    </row>
    <row r="102" spans="9:11" x14ac:dyDescent="0.2">
      <c r="I102" s="65"/>
      <c r="J102" s="65"/>
      <c r="K102" s="65"/>
    </row>
    <row r="103" spans="9:11" x14ac:dyDescent="0.2">
      <c r="I103" s="65"/>
      <c r="J103" s="65"/>
      <c r="K103" s="65"/>
    </row>
    <row r="104" spans="9:11" x14ac:dyDescent="0.2">
      <c r="I104" s="65"/>
      <c r="J104" s="65"/>
      <c r="K104" s="65"/>
    </row>
    <row r="105" spans="9:11" x14ac:dyDescent="0.2">
      <c r="J105" s="65"/>
      <c r="K105" s="65"/>
    </row>
    <row r="106" spans="9:11" ht="30" customHeight="1" x14ac:dyDescent="0.2"/>
    <row r="107" spans="9:11" ht="16.149999999999999" customHeight="1" x14ac:dyDescent="0.2"/>
    <row r="108" spans="9:11" ht="15.6" customHeight="1" x14ac:dyDescent="0.2"/>
    <row r="114" spans="9:9" ht="15" customHeight="1" x14ac:dyDescent="0.2"/>
    <row r="115" spans="9:9" ht="15" customHeight="1" x14ac:dyDescent="0.2"/>
    <row r="116" spans="9:9" ht="13.9" customHeight="1" x14ac:dyDescent="0.2"/>
    <row r="117" spans="9:9" ht="13.15" customHeight="1" x14ac:dyDescent="0.2"/>
    <row r="118" spans="9:9" ht="27" customHeight="1" x14ac:dyDescent="0.2"/>
    <row r="119" spans="9:9" ht="14.45" customHeight="1" x14ac:dyDescent="0.2"/>
    <row r="120" spans="9:9" ht="16.149999999999999" customHeight="1" x14ac:dyDescent="0.2">
      <c r="I120" s="4"/>
    </row>
    <row r="121" spans="9:9" ht="13.5" customHeight="1" x14ac:dyDescent="0.2"/>
    <row r="122" spans="9:9" ht="13.9" customHeight="1" x14ac:dyDescent="0.2"/>
    <row r="123" spans="9:9" ht="13.9" customHeight="1" x14ac:dyDescent="0.2"/>
    <row r="124" spans="9:9" ht="15" customHeight="1" x14ac:dyDescent="0.2"/>
    <row r="125" spans="9:9" ht="15.6" customHeight="1" x14ac:dyDescent="0.2"/>
    <row r="128" spans="9:9" ht="14.45" customHeight="1" x14ac:dyDescent="0.2"/>
  </sheetData>
  <mergeCells count="8">
    <mergeCell ref="A5:F5"/>
    <mergeCell ref="A9:A13"/>
    <mergeCell ref="B9:B13"/>
    <mergeCell ref="C9:C13"/>
    <mergeCell ref="D10:E10"/>
    <mergeCell ref="F10:F13"/>
    <mergeCell ref="D11:D13"/>
    <mergeCell ref="E11:E13"/>
  </mergeCells>
  <pageMargins left="0.25"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priedas </vt:lpstr>
      <vt:lpstr>2 priedas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BiudzSk</dc:creator>
  <cp:lastModifiedBy>user</cp:lastModifiedBy>
  <cp:lastPrinted>2016-08-24T10:57:02Z</cp:lastPrinted>
  <dcterms:created xsi:type="dcterms:W3CDTF">2006-11-21T07:32:28Z</dcterms:created>
  <dcterms:modified xsi:type="dcterms:W3CDTF">2016-08-26T07:46:50Z</dcterms:modified>
</cp:coreProperties>
</file>