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05" windowHeight="6750"/>
  </bookViews>
  <sheets>
    <sheet name="Pavadinimas " sheetId="8" r:id="rId1"/>
    <sheet name="Pastatai" sheetId="1" r:id="rId2"/>
    <sheet name="Materialinė bazė" sheetId="2" r:id="rId3"/>
    <sheet name="Darbuotojai" sheetId="3" r:id="rId4"/>
    <sheet name="Kolektyvai" sheetId="4" r:id="rId5"/>
    <sheet name="Veikla" sheetId="9" r:id="rId6"/>
    <sheet name="Lėšos " sheetId="10" r:id="rId7"/>
  </sheets>
  <definedNames>
    <definedName name="_xlnm.Print_Area" localSheetId="3">Darbuotojai!$A$1:$Z$27</definedName>
    <definedName name="_xlnm.Print_Area" localSheetId="4">Kolektyvai!$A$1:$M$22</definedName>
    <definedName name="_xlnm.Print_Area" localSheetId="6">'Lėšos '!$A$1:$L$22</definedName>
    <definedName name="_xlnm.Print_Area" localSheetId="2">'Materialinė bazė'!$A$1:$O$22</definedName>
    <definedName name="_xlnm.Print_Area" localSheetId="1">Pastatai!$A$1:$N$22</definedName>
    <definedName name="_xlnm.Print_Area" localSheetId="0">'Pavadinimas '!$A$1:$P$33</definedName>
    <definedName name="_xlnm.Print_Area" localSheetId="5">Veikla!$A$1:$AV$24</definedName>
  </definedNames>
  <calcPr calcId="145621"/>
</workbook>
</file>

<file path=xl/calcChain.xml><?xml version="1.0" encoding="utf-8"?>
<calcChain xmlns="http://schemas.openxmlformats.org/spreadsheetml/2006/main">
  <c r="AD15" i="9" l="1"/>
  <c r="AN15" i="9"/>
  <c r="AB15" i="9"/>
  <c r="O15" i="9"/>
  <c r="F15" i="9"/>
  <c r="AB7" i="9"/>
  <c r="AB8" i="9"/>
  <c r="J22" i="2"/>
  <c r="K22" i="2"/>
  <c r="L22" i="2"/>
  <c r="M22" i="2"/>
  <c r="O22" i="2"/>
  <c r="B22" i="2"/>
  <c r="C22" i="2"/>
  <c r="D22" i="2"/>
  <c r="B24" i="9"/>
  <c r="F12" i="9"/>
  <c r="AD21" i="9"/>
  <c r="AB21" i="9"/>
  <c r="O21" i="9"/>
  <c r="AN21" i="9"/>
  <c r="N21" i="9"/>
  <c r="AE21" i="9"/>
  <c r="AD19" i="9"/>
  <c r="AD20" i="9"/>
  <c r="AD22" i="9"/>
  <c r="AD23" i="9"/>
  <c r="AD10" i="9"/>
  <c r="AN10" i="9"/>
  <c r="AD11" i="9"/>
  <c r="AD12" i="9"/>
  <c r="AD13" i="9"/>
  <c r="AN13" i="9"/>
  <c r="AD14" i="9"/>
  <c r="AD16" i="9"/>
  <c r="AD17" i="9"/>
  <c r="AD18" i="9"/>
  <c r="AN18" i="9"/>
  <c r="AD8" i="9"/>
  <c r="AN8" i="9"/>
  <c r="AD9" i="9"/>
  <c r="AD7" i="9"/>
  <c r="AD24" i="9"/>
  <c r="AB9" i="9"/>
  <c r="AB10" i="9"/>
  <c r="AB11" i="9"/>
  <c r="AB12" i="9"/>
  <c r="AE12" i="9"/>
  <c r="AB13" i="9"/>
  <c r="AB14" i="9"/>
  <c r="AB16" i="9"/>
  <c r="AB17" i="9"/>
  <c r="AB18" i="9"/>
  <c r="AB19" i="9"/>
  <c r="AB20" i="9"/>
  <c r="AB22" i="9"/>
  <c r="AB23" i="9"/>
  <c r="O23" i="9"/>
  <c r="AN23" i="9"/>
  <c r="O9" i="9"/>
  <c r="AN11" i="9"/>
  <c r="AN12" i="9"/>
  <c r="AN14" i="9"/>
  <c r="O16" i="9"/>
  <c r="AN16" i="9"/>
  <c r="O17" i="9"/>
  <c r="AN17" i="9"/>
  <c r="AN19" i="9"/>
  <c r="O20" i="9"/>
  <c r="AN20" i="9"/>
  <c r="O22" i="9"/>
  <c r="AN22" i="9"/>
  <c r="O7" i="9"/>
  <c r="O24" i="9"/>
  <c r="N22" i="9"/>
  <c r="N23" i="9"/>
  <c r="N16" i="9"/>
  <c r="AE16" i="9"/>
  <c r="N17" i="9"/>
  <c r="N20" i="9"/>
  <c r="N9" i="9"/>
  <c r="N7" i="9"/>
  <c r="N24" i="9"/>
  <c r="F19" i="9"/>
  <c r="AE19" i="9"/>
  <c r="F20" i="9"/>
  <c r="AE20" i="9"/>
  <c r="F22" i="9"/>
  <c r="AE22" i="9"/>
  <c r="F23" i="9"/>
  <c r="AE23" i="9"/>
  <c r="F18" i="9"/>
  <c r="AE18" i="9"/>
  <c r="F16" i="9"/>
  <c r="F17" i="9"/>
  <c r="AE17" i="9"/>
  <c r="F14" i="9"/>
  <c r="AE14" i="9"/>
  <c r="F10" i="9"/>
  <c r="AE10" i="9"/>
  <c r="F11" i="9"/>
  <c r="F13" i="9"/>
  <c r="AE13" i="9"/>
  <c r="F8" i="9"/>
  <c r="F9" i="9"/>
  <c r="F24" i="9"/>
  <c r="F7" i="9"/>
  <c r="AE7" i="9"/>
  <c r="AE24" i="9"/>
  <c r="AF24" i="9"/>
  <c r="AG24" i="9"/>
  <c r="AH24" i="9"/>
  <c r="AI24" i="9"/>
  <c r="AJ24" i="9"/>
  <c r="AK24" i="9"/>
  <c r="AL24" i="9"/>
  <c r="AM24" i="9"/>
  <c r="AO24" i="9"/>
  <c r="AP24" i="9"/>
  <c r="AQ24" i="9"/>
  <c r="AR24" i="9"/>
  <c r="AS24" i="9"/>
  <c r="AT24" i="9"/>
  <c r="AU24" i="9"/>
  <c r="AV24" i="9"/>
  <c r="C24" i="9"/>
  <c r="D24" i="9"/>
  <c r="E24" i="9"/>
  <c r="G24" i="9"/>
  <c r="H24" i="9"/>
  <c r="I24" i="9"/>
  <c r="J24" i="9"/>
  <c r="K24" i="9"/>
  <c r="L24" i="9"/>
  <c r="M24" i="9"/>
  <c r="P24" i="9"/>
  <c r="Q24" i="9"/>
  <c r="T24" i="9"/>
  <c r="U24" i="9"/>
  <c r="V24" i="9"/>
  <c r="W24" i="9"/>
  <c r="X24" i="9"/>
  <c r="Y24" i="9"/>
  <c r="Z24" i="9"/>
  <c r="AA24" i="9"/>
  <c r="AC24" i="9"/>
  <c r="M22" i="4"/>
  <c r="L22" i="4"/>
  <c r="K22" i="4"/>
  <c r="J22" i="4"/>
  <c r="I22" i="4"/>
  <c r="H22" i="4"/>
  <c r="G22" i="4"/>
  <c r="F22" i="4"/>
  <c r="E22" i="4"/>
  <c r="D22" i="4"/>
  <c r="B22" i="4"/>
  <c r="AE8" i="9"/>
  <c r="AE11" i="9"/>
  <c r="AN9" i="9"/>
  <c r="AB24" i="9"/>
  <c r="AE9" i="9"/>
  <c r="AN24" i="9"/>
</calcChain>
</file>

<file path=xl/sharedStrings.xml><?xml version="1.0" encoding="utf-8"?>
<sst xmlns="http://schemas.openxmlformats.org/spreadsheetml/2006/main" count="292" uniqueCount="179">
  <si>
    <t xml:space="preserve">Naujai pastatyti, baigti rekonstruoti arba kapitaliai suremontuoti kultūros centrai </t>
  </si>
  <si>
    <t>Pastatai, kuriems reikalinga rekonstrukcija arba kapitalinis remontas</t>
  </si>
  <si>
    <t>savivaldybės lėšomis</t>
  </si>
  <si>
    <t>kitomis lėšomis</t>
  </si>
  <si>
    <t>iš viso</t>
  </si>
  <si>
    <t>įrašyta į Kultūros centrų modernizavimo programą</t>
  </si>
  <si>
    <t>Iš viso</t>
  </si>
  <si>
    <t>Patalpos kūrybinei veiklai</t>
  </si>
  <si>
    <t>Šokių-diskotekų salės</t>
  </si>
  <si>
    <t>Muzikos instrumentai</t>
  </si>
  <si>
    <t>Tautiniai kostiumai</t>
  </si>
  <si>
    <t xml:space="preserve">iš jų įsigyta </t>
  </si>
  <si>
    <t xml:space="preserve">poreikis </t>
  </si>
  <si>
    <t>Aukštasis universitetinis</t>
  </si>
  <si>
    <t>Aukštesnysis</t>
  </si>
  <si>
    <t>Specialus vidurinis</t>
  </si>
  <si>
    <t>perkvalifikavimo poreikis</t>
  </si>
  <si>
    <t xml:space="preserve">   I</t>
  </si>
  <si>
    <t>II</t>
  </si>
  <si>
    <t>III</t>
  </si>
  <si>
    <t>Iš jų vaikų ir jaunimo</t>
  </si>
  <si>
    <t>Profesionaliojo meno sklaida</t>
  </si>
  <si>
    <t xml:space="preserve">Iš jų vaikų ir jaunimo </t>
  </si>
  <si>
    <t>Iš jų etnokultūriniai renginiai</t>
  </si>
  <si>
    <t>Dalyviai ir lankytojai</t>
  </si>
  <si>
    <t>Iš viso renginių (1+3+4)</t>
  </si>
  <si>
    <t>Parodos</t>
  </si>
  <si>
    <t>Lankytojai</t>
  </si>
  <si>
    <t xml:space="preserve">Koncertai (klasikinės, džiazo muzikos) </t>
  </si>
  <si>
    <t>Spektakliai</t>
  </si>
  <si>
    <t>Visi renginiai (7+9+11)</t>
  </si>
  <si>
    <t>Visi lankytojai (8+10+12)</t>
  </si>
  <si>
    <t>Tautodailės ir kt. parodos</t>
  </si>
  <si>
    <t>Ekspedicijos</t>
  </si>
  <si>
    <t xml:space="preserve">Dalyviai </t>
  </si>
  <si>
    <t>Edukaciniai renginiai</t>
  </si>
  <si>
    <t>Kino filmai</t>
  </si>
  <si>
    <t>Pramoginės muzikos koncertai</t>
  </si>
  <si>
    <t xml:space="preserve">Kiti renginiai </t>
  </si>
  <si>
    <t>iš jų kultūros ir meno darbuotojams</t>
  </si>
  <si>
    <t>Internetas  (taip / ne)</t>
  </si>
  <si>
    <t>Kompiuteriai</t>
  </si>
  <si>
    <t>Vidurinis</t>
  </si>
  <si>
    <t>kultūros ir meno specialybės</t>
  </si>
  <si>
    <t>Kultūros ir meno darbuotojų išsilavinimas (pagal turimus diplomus)</t>
  </si>
  <si>
    <t>(2+4+5+6)</t>
  </si>
  <si>
    <t>Mėgėjų meno kolektyvų koncertai, spektakliai</t>
  </si>
  <si>
    <t>Pastatų šildymas</t>
  </si>
  <si>
    <t>Darbuotojų skaičius</t>
  </si>
  <si>
    <t>Etatų skaičius</t>
  </si>
  <si>
    <t>Kultūros ir meno specialistų poreikis</t>
  </si>
  <si>
    <t>Kultūros ir meno darbuotojų laisvų etatų skaičius</t>
  </si>
  <si>
    <t>Iš jų vaikų ir jaunimo mėgėjų meno kolektyvai</t>
  </si>
  <si>
    <t>Mėgėjų meno kolektyvai</t>
  </si>
  <si>
    <t xml:space="preserve">Studijos, būreliai, klubai </t>
  </si>
  <si>
    <t>Studijos būreliai, klubai</t>
  </si>
  <si>
    <t>Iš viso                                kolektyvų (1+5)</t>
  </si>
  <si>
    <t>Iš viso                                kolektyvų dalyvių (2+6)</t>
  </si>
  <si>
    <t>Iš jų vaikų ir jaunimo meno kolektyvų dalyviai</t>
  </si>
  <si>
    <t xml:space="preserve">Iš jų vaikų ir jaunimo iki 19 m. amžiaus kolektyvai (3+7) </t>
  </si>
  <si>
    <t>Iš jų vaikų ir jaunimo iki 19 m. amžiaus kolektyvų dalyviai (4+8)</t>
  </si>
  <si>
    <t xml:space="preserve">Išvykose užsienyje (skaičiuojama 1 išvyka - 1 renginys) </t>
  </si>
  <si>
    <t xml:space="preserve">Dalyviai išvykose </t>
  </si>
  <si>
    <t xml:space="preserve">                                                                                                                                  1. PASTATAI (skaičius) </t>
  </si>
  <si>
    <t>2.  MATERIALINĖ BAZĖ (skaičius)</t>
  </si>
  <si>
    <t>3. DARBUOTOJAI</t>
  </si>
  <si>
    <t xml:space="preserve">                                                                                                                                  4. MĖGĖJŲ MENO KOLEKTYVAI (skaičius)</t>
  </si>
  <si>
    <t>5. VEIKLA (skaičius)</t>
  </si>
  <si>
    <t xml:space="preserve"> </t>
  </si>
  <si>
    <t xml:space="preserve">Kultūros įstaigoje </t>
  </si>
  <si>
    <t>Pastaba: rašomos apvalintos sumos (be kablelių)</t>
  </si>
  <si>
    <t xml:space="preserve">Šiuo metu statomi, rekonstruojami arba kapitaliai remontuojami pastatai </t>
  </si>
  <si>
    <t xml:space="preserve">                                                                                                                                </t>
  </si>
  <si>
    <t>Salės</t>
  </si>
  <si>
    <t xml:space="preserve">Vietų skaičius salėse </t>
  </si>
  <si>
    <t>kultūros centrų modernizavimo programos lėšomis</t>
  </si>
  <si>
    <t>šildomi pastatai</t>
  </si>
  <si>
    <t>renginių metu šildomi pastatai (patalpos)</t>
  </si>
  <si>
    <t>nešildomi pastatai (patalpos)</t>
  </si>
  <si>
    <t>iš jų kultūros ir meno</t>
  </si>
  <si>
    <t>visi darbuotojai</t>
  </si>
  <si>
    <t xml:space="preserve"> kiti</t>
  </si>
  <si>
    <t>visi etatai</t>
  </si>
  <si>
    <t>kitos</t>
  </si>
  <si>
    <t>Iš jų vaikų ir jaunimo studijų, būrelių, klubų dalyviai</t>
  </si>
  <si>
    <t xml:space="preserve">Išvykose Lietuvoje (skaičiuojama 1 išvyka - 1 renginys) </t>
  </si>
  <si>
    <t>Meno kolektyvų, studijų, būrelių, klubų ir kt. lankytojai</t>
  </si>
  <si>
    <t>Iš jų rajoninės ir miesto šventės</t>
  </si>
  <si>
    <t xml:space="preserve">Iš jų dainų švenčių tęstinumą užtikrinantys renginiai </t>
  </si>
  <si>
    <t>Iš jų rajoninių ir miesto švenčių</t>
  </si>
  <si>
    <t>Iš jų etnokultūrinių renginių</t>
  </si>
  <si>
    <t>Iš jų dainų švenčių tęstinumą užtikrinačių renginių</t>
  </si>
  <si>
    <t xml:space="preserve">                                                                                                                                                1.6.  LĖŠOS</t>
  </si>
  <si>
    <t>6. LĖŠOS</t>
  </si>
  <si>
    <t>darbo užmokesčiui (neatskaičiavus mokesčių)</t>
  </si>
  <si>
    <t xml:space="preserve">veiklai </t>
  </si>
  <si>
    <t xml:space="preserve">infrastruktūrai išlaikyti </t>
  </si>
  <si>
    <t xml:space="preserve">pajamos už teikiamas paslaugas </t>
  </si>
  <si>
    <t>lėšos, gautos projektams įgyvendinti</t>
  </si>
  <si>
    <t>lėšos iš privačių rėmėjų</t>
  </si>
  <si>
    <t>iš viso gautos lėšos (7+8+9)</t>
  </si>
  <si>
    <t>ilgalaikiam materialiajam turtui įsigyti</t>
  </si>
  <si>
    <t>(įstaigos pavadinimas, teisinė forma)</t>
  </si>
  <si>
    <t xml:space="preserve">Titulinis </t>
  </si>
  <si>
    <t>(savivaldybė)</t>
  </si>
  <si>
    <t>Kultūros ir meno darbuotojų kvalifikacija</t>
  </si>
  <si>
    <t>tobulino kvalifikaciją</t>
  </si>
  <si>
    <t>Visi renginiai  5+13+27</t>
  </si>
  <si>
    <t>Iš jų tarptautiniai konkursai, festivaliai</t>
  </si>
  <si>
    <t>Iš jų respublikiniai konkursai, festivaliai</t>
  </si>
  <si>
    <t>Iš jų regioniniai konkursai, festivaliai</t>
  </si>
  <si>
    <t>Iš jų rajoniniai konkursai, festivaliai</t>
  </si>
  <si>
    <t xml:space="preserve">Visi lankytojai ir dalyviai 2+6+14+29 </t>
  </si>
  <si>
    <t>Visi renginiai 15+17+19+21+23+25</t>
  </si>
  <si>
    <t>Visi lankytojai ir dalyviai  16+18+20+22+24+26+28</t>
  </si>
  <si>
    <t>Specializuo-tos parodų salės</t>
  </si>
  <si>
    <t>atestuoti  ir suteiktos klasės (iš viso)</t>
  </si>
  <si>
    <t>Forma patvirtinta Lietuvos Respublikos kultūros ministro 2013 m. sausio 16 d. įsakymu Nr. ĮV-25</t>
  </si>
  <si>
    <t>Iš jų tarptautinių konkursų, festivalių</t>
  </si>
  <si>
    <t xml:space="preserve">Iš jų respublikinių konkursų, festivalių </t>
  </si>
  <si>
    <t xml:space="preserve">Iš jų regioninių konkursų, festivalių </t>
  </si>
  <si>
    <t xml:space="preserve">Iš jų rajoninių konkursų, festivalių </t>
  </si>
  <si>
    <t xml:space="preserve">Studijų, būrelių, klubų dalyviai </t>
  </si>
  <si>
    <t>Veikianti kino filmų demonstra-vimo įranga</t>
  </si>
  <si>
    <t>Kultūros centro pavadinimas</t>
  </si>
  <si>
    <t>atestuoti  ir suteiktos klasės (2015 m.)</t>
  </si>
  <si>
    <t>Aukštasis neuniversitetinis</t>
  </si>
  <si>
    <t>Savininko teises ir pareigas įgyvendinančios institucijos (steigėjo) skirtos lėšos (eurais)</t>
  </si>
  <si>
    <t>Gautos lėšos (eurais)</t>
  </si>
  <si>
    <t xml:space="preserve">Mėgėjų meno kolektyvai </t>
  </si>
  <si>
    <t>Mėgėjų meno kolektyvų dalyviai</t>
  </si>
  <si>
    <t>Iš jų vaikų ir jaunimo studijos, būreliai, klubai</t>
  </si>
  <si>
    <t xml:space="preserve">(Savivaldybės administracijos padalinio, kuruojančio kultūrą, vadovo vardas, pavardė, tel., el.paštas)                                                       (parašas)  </t>
  </si>
  <si>
    <t>Kultūros centro ir jo padalinių pavadinimai</t>
  </si>
  <si>
    <t>Kultūros centrui patvirtinta kategorija</t>
  </si>
  <si>
    <t>Kategorija</t>
  </si>
  <si>
    <t>Suteikimo metai</t>
  </si>
  <si>
    <t>kultūros centrų moderniza-vimo programos lėšomis</t>
  </si>
  <si>
    <t xml:space="preserve">  (Kultūros centro vadovo vardas,  pavardė, tel. ,el.paštas)                                                                                                                                (parašas)       </t>
  </si>
  <si>
    <t>KRETINGOS RAJONO SAVIVALDYBĖ</t>
  </si>
  <si>
    <t>KRETINGOS RAJONO KULTŪROS CENTRAS, savivaldybės biudžetinė įstaiga</t>
  </si>
  <si>
    <t xml:space="preserve"> tel. (8 445) 52 082, faks. (8 445) 51 341, el. p. pranas.razmus@kretingarkc.lt,</t>
  </si>
  <si>
    <t xml:space="preserve">                                          Adresas                                                                                     Tel., el.paštas                                                                                                                               intern.adresas</t>
  </si>
  <si>
    <t>Kretingos rajono kultūros centras</t>
  </si>
  <si>
    <t>Baublių skyrius</t>
  </si>
  <si>
    <t>Budrių skyrius</t>
  </si>
  <si>
    <t>Darbėnų skyrius</t>
  </si>
  <si>
    <t>Grūšlaukės skyrius</t>
  </si>
  <si>
    <t>S. Įpilties skyrius</t>
  </si>
  <si>
    <t>Jokūbavo skyrius</t>
  </si>
  <si>
    <t>Kalniškių  skyrius</t>
  </si>
  <si>
    <t>Kartenos skyrius</t>
  </si>
  <si>
    <t>Kurmaičių skyrius</t>
  </si>
  <si>
    <t>Kūlupėnų skyrius</t>
  </si>
  <si>
    <t>Laukžemės skyrius</t>
  </si>
  <si>
    <t>Lazdininkų  skyrius</t>
  </si>
  <si>
    <t>Raguviškių skyrius</t>
  </si>
  <si>
    <t>Rūdaičių skyrius</t>
  </si>
  <si>
    <t>Šukės skyrius</t>
  </si>
  <si>
    <t>Vydmantų  skyrius</t>
  </si>
  <si>
    <t>Aukš- čiausia</t>
  </si>
  <si>
    <t xml:space="preserve"> taip</t>
  </si>
  <si>
    <t xml:space="preserve">taip </t>
  </si>
  <si>
    <t>taip</t>
  </si>
  <si>
    <t>ne</t>
  </si>
  <si>
    <t>31taip/10 ne</t>
  </si>
  <si>
    <t>PATVIRTINTA</t>
  </si>
  <si>
    <t>Kretingos rajono savivaldybės tarybos</t>
  </si>
  <si>
    <t>2015 M. KRETINGOS RAJONO  KULTŪROS CENTRO IR JO  SKYRIŲ  METINĖS VEIKLOS ATASKAITA</t>
  </si>
  <si>
    <r>
      <t>Kultūros centro  skyrių skaičius   ........</t>
    </r>
    <r>
      <rPr>
        <b/>
        <sz val="12"/>
        <color indexed="8"/>
        <rFont val="Times New Roman"/>
        <family val="1"/>
        <charset val="186"/>
      </rPr>
      <t>16</t>
    </r>
    <r>
      <rPr>
        <sz val="12"/>
        <color indexed="8"/>
        <rFont val="Times New Roman"/>
        <family val="1"/>
        <charset val="186"/>
      </rPr>
      <t>..</t>
    </r>
    <r>
      <rPr>
        <sz val="12"/>
        <color indexed="8"/>
        <rFont val="Times New Roman"/>
        <family val="1"/>
      </rPr>
      <t xml:space="preserve">.......    </t>
    </r>
  </si>
  <si>
    <t xml:space="preserve">      </t>
  </si>
  <si>
    <t xml:space="preserve">SUDERINTA:   </t>
  </si>
  <si>
    <t>Reimunda Ruškuvienė tel.  (8 445) 53 525,  el.p. reimunda.ruskuviene@kretinga.lt</t>
  </si>
  <si>
    <t xml:space="preserve">                                                                                                                                            </t>
  </si>
  <si>
    <t>J. Pabrėžos g. 1,  LT-97129 Kretinga</t>
  </si>
  <si>
    <t>www.kretingarkc.lt</t>
  </si>
  <si>
    <t>Pranas  Razmus,  tel. (8 445) 52 082,   mob.  8 606 84 405, el. p. pranas.razmus@kretingarkc.lt</t>
  </si>
  <si>
    <t>iš jų lėšos gautos už neformalaus ugdymo programas</t>
  </si>
  <si>
    <t>2016 m. vasario 25 d. sprendimu Nr. T2-46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</si>
</sst>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186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u/>
      <sz val="11"/>
      <color indexed="12"/>
      <name val="Calibri"/>
      <family val="2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indexed="8"/>
      <name val="Calibri"/>
      <family val="2"/>
    </font>
    <font>
      <u/>
      <sz val="11"/>
      <color indexed="8"/>
      <name val="Calibri"/>
      <family val="2"/>
    </font>
    <font>
      <sz val="10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Fill="1"/>
    <xf numFmtId="0" fontId="13" fillId="0" borderId="0" xfId="0" applyFont="1" applyFill="1" applyBorder="1"/>
    <xf numFmtId="0" fontId="13" fillId="0" borderId="2" xfId="0" applyFont="1" applyFill="1" applyBorder="1"/>
    <xf numFmtId="0" fontId="13" fillId="0" borderId="0" xfId="0" applyFont="1" applyFill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2" borderId="0" xfId="0" applyFont="1" applyFill="1"/>
    <xf numFmtId="0" fontId="16" fillId="0" borderId="0" xfId="0" applyFont="1" applyAlignment="1">
      <alignment horizontal="left" indent="3"/>
    </xf>
    <xf numFmtId="0" fontId="21" fillId="0" borderId="0" xfId="0" applyFont="1"/>
    <xf numFmtId="0" fontId="21" fillId="2" borderId="0" xfId="0" applyFont="1" applyFill="1"/>
    <xf numFmtId="0" fontId="22" fillId="0" borderId="0" xfId="0" applyFont="1" applyAlignment="1">
      <alignment horizontal="left"/>
    </xf>
    <xf numFmtId="0" fontId="20" fillId="0" borderId="0" xfId="0" applyFont="1"/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Alignment="1"/>
    <xf numFmtId="0" fontId="25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1" fillId="0" borderId="0" xfId="0" applyFont="1" applyAlignment="1">
      <alignment horizontal="right" indent="15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/>
    <xf numFmtId="0" fontId="0" fillId="0" borderId="0" xfId="0" applyBorder="1"/>
    <xf numFmtId="0" fontId="1" fillId="2" borderId="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" fillId="0" borderId="0" xfId="0" applyFont="1"/>
    <xf numFmtId="0" fontId="12" fillId="0" borderId="0" xfId="0" applyFont="1"/>
    <xf numFmtId="0" fontId="1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32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26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textRotation="90" wrapText="1"/>
    </xf>
    <xf numFmtId="0" fontId="34" fillId="0" borderId="0" xfId="0" applyFont="1" applyFill="1"/>
    <xf numFmtId="0" fontId="36" fillId="0" borderId="1" xfId="0" applyFont="1" applyFill="1" applyBorder="1" applyAlignment="1">
      <alignment horizontal="center" vertical="center" textRotation="90"/>
    </xf>
    <xf numFmtId="0" fontId="37" fillId="0" borderId="1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textRotation="90" wrapText="1"/>
    </xf>
    <xf numFmtId="0" fontId="37" fillId="0" borderId="5" xfId="0" applyFont="1" applyFill="1" applyBorder="1" applyAlignment="1">
      <alignment horizontal="center" vertical="center" textRotation="90" wrapText="1"/>
    </xf>
    <xf numFmtId="0" fontId="34" fillId="0" borderId="1" xfId="0" applyFont="1" applyFill="1" applyBorder="1" applyAlignment="1">
      <alignment horizontal="center" vertical="center" textRotation="90"/>
    </xf>
    <xf numFmtId="1" fontId="37" fillId="0" borderId="5" xfId="0" applyNumberFormat="1" applyFont="1" applyFill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4" fillId="0" borderId="0" xfId="0" applyFont="1"/>
    <xf numFmtId="0" fontId="38" fillId="0" borderId="0" xfId="0" applyFont="1"/>
    <xf numFmtId="0" fontId="45" fillId="0" borderId="1" xfId="0" applyFont="1" applyBorder="1" applyAlignment="1">
      <alignment vertical="center"/>
    </xf>
    <xf numFmtId="0" fontId="37" fillId="0" borderId="1" xfId="0" applyNumberFormat="1" applyFont="1" applyFill="1" applyBorder="1" applyAlignment="1">
      <alignment horizontal="center" vertical="center" textRotation="90" wrapText="1"/>
    </xf>
    <xf numFmtId="0" fontId="46" fillId="0" borderId="0" xfId="0" applyFont="1"/>
    <xf numFmtId="0" fontId="40" fillId="0" borderId="1" xfId="0" applyFont="1" applyBorder="1" applyAlignment="1">
      <alignment horizontal="center" vertical="center" textRotation="180" wrapText="1"/>
    </xf>
    <xf numFmtId="0" fontId="40" fillId="0" borderId="1" xfId="0" applyFont="1" applyBorder="1" applyAlignment="1">
      <alignment horizontal="center" vertical="center" textRotation="180"/>
    </xf>
    <xf numFmtId="0" fontId="25" fillId="0" borderId="6" xfId="0" applyFont="1" applyBorder="1"/>
    <xf numFmtId="0" fontId="0" fillId="0" borderId="6" xfId="0" applyBorder="1"/>
    <xf numFmtId="0" fontId="29" fillId="0" borderId="6" xfId="1" applyFont="1" applyBorder="1" applyAlignment="1" applyProtection="1"/>
    <xf numFmtId="0" fontId="39" fillId="0" borderId="6" xfId="0" applyFont="1" applyBorder="1"/>
    <xf numFmtId="0" fontId="34" fillId="0" borderId="6" xfId="1" applyFont="1" applyBorder="1" applyAlignment="1" applyProtection="1"/>
    <xf numFmtId="0" fontId="47" fillId="0" borderId="0" xfId="0" applyFont="1"/>
    <xf numFmtId="0" fontId="17" fillId="0" borderId="0" xfId="0" applyFont="1" applyBorder="1" applyAlignment="1">
      <alignment horizontal="center"/>
    </xf>
    <xf numFmtId="0" fontId="42" fillId="0" borderId="0" xfId="1" applyFont="1" applyAlignment="1" applyProtection="1"/>
    <xf numFmtId="0" fontId="34" fillId="0" borderId="0" xfId="1" applyFont="1" applyAlignment="1" applyProtection="1"/>
    <xf numFmtId="0" fontId="10" fillId="0" borderId="6" xfId="0" applyFont="1" applyBorder="1"/>
    <xf numFmtId="0" fontId="37" fillId="0" borderId="6" xfId="0" applyFont="1" applyBorder="1"/>
    <xf numFmtId="0" fontId="6" fillId="0" borderId="2" xfId="0" applyFont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1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40" fillId="0" borderId="7" xfId="0" applyFont="1" applyBorder="1" applyAlignment="1">
      <alignment horizontal="center" wrapText="1"/>
    </xf>
    <xf numFmtId="0" fontId="49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textRotation="90" wrapText="1"/>
    </xf>
    <xf numFmtId="0" fontId="13" fillId="0" borderId="14" xfId="0" applyFont="1" applyFill="1" applyBorder="1" applyAlignment="1">
      <alignment horizontal="center" textRotation="90" wrapText="1"/>
    </xf>
    <xf numFmtId="0" fontId="13" fillId="0" borderId="2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textRotation="90" wrapText="1"/>
    </xf>
    <xf numFmtId="0" fontId="2" fillId="0" borderId="2" xfId="0" applyFont="1" applyFill="1" applyBorder="1" applyAlignment="1">
      <alignment textRotation="90" wrapText="1"/>
    </xf>
    <xf numFmtId="0" fontId="10" fillId="0" borderId="11" xfId="0" applyFont="1" applyFill="1" applyBorder="1" applyAlignment="1">
      <alignment horizontal="center" textRotation="90" wrapText="1"/>
    </xf>
    <xf numFmtId="0" fontId="10" fillId="0" borderId="14" xfId="0" applyFont="1" applyFill="1" applyBorder="1" applyAlignment="1">
      <alignment horizontal="center" textRotation="90" wrapText="1"/>
    </xf>
    <xf numFmtId="0" fontId="10" fillId="0" borderId="2" xfId="0" applyFont="1" applyFill="1" applyBorder="1" applyAlignment="1">
      <alignment horizontal="center" textRotation="90" wrapText="1"/>
    </xf>
    <xf numFmtId="0" fontId="10" fillId="0" borderId="11" xfId="0" applyFont="1" applyFill="1" applyBorder="1" applyAlignment="1">
      <alignment horizontal="left" textRotation="90" wrapText="1"/>
    </xf>
    <xf numFmtId="0" fontId="10" fillId="0" borderId="14" xfId="0" applyFont="1" applyFill="1" applyBorder="1" applyAlignment="1">
      <alignment horizontal="left" textRotation="90" wrapText="1"/>
    </xf>
    <xf numFmtId="0" fontId="10" fillId="0" borderId="2" xfId="0" applyFont="1" applyFill="1" applyBorder="1" applyAlignment="1">
      <alignment horizontal="left" textRotation="90" wrapText="1"/>
    </xf>
    <xf numFmtId="0" fontId="11" fillId="0" borderId="11" xfId="0" applyFont="1" applyFill="1" applyBorder="1" applyAlignment="1">
      <alignment horizontal="left" textRotation="90" wrapText="1"/>
    </xf>
    <xf numFmtId="0" fontId="11" fillId="0" borderId="14" xfId="0" applyFont="1" applyFill="1" applyBorder="1" applyAlignment="1">
      <alignment horizontal="left" textRotation="90" wrapText="1"/>
    </xf>
    <xf numFmtId="0" fontId="11" fillId="0" borderId="2" xfId="0" applyFont="1" applyFill="1" applyBorder="1" applyAlignment="1">
      <alignment horizontal="left" textRotation="90" wrapText="1"/>
    </xf>
    <xf numFmtId="0" fontId="9" fillId="0" borderId="11" xfId="0" applyFont="1" applyFill="1" applyBorder="1" applyAlignment="1">
      <alignment vertical="top" textRotation="90" wrapText="1"/>
    </xf>
    <xf numFmtId="0" fontId="9" fillId="0" borderId="2" xfId="0" applyFont="1" applyFill="1" applyBorder="1" applyAlignment="1">
      <alignment vertical="top" textRotation="90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textRotation="90" wrapText="1"/>
    </xf>
    <xf numFmtId="0" fontId="9" fillId="0" borderId="2" xfId="0" applyFont="1" applyFill="1" applyBorder="1" applyAlignment="1">
      <alignment textRotation="90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textRotation="90" wrapText="1"/>
    </xf>
    <xf numFmtId="0" fontId="9" fillId="0" borderId="2" xfId="0" applyFont="1" applyFill="1" applyBorder="1" applyAlignment="1">
      <alignment horizontal="left" vertical="top" textRotation="90" wrapText="1"/>
    </xf>
    <xf numFmtId="0" fontId="2" fillId="0" borderId="11" xfId="0" applyFont="1" applyFill="1" applyBorder="1" applyAlignment="1">
      <alignment horizontal="left" vertical="top" textRotation="90" wrapText="1"/>
    </xf>
    <xf numFmtId="0" fontId="2" fillId="0" borderId="2" xfId="0" applyFont="1" applyFill="1" applyBorder="1" applyAlignment="1">
      <alignment horizontal="left" vertical="top" textRotation="90" wrapText="1"/>
    </xf>
    <xf numFmtId="0" fontId="30" fillId="0" borderId="6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47" fillId="0" borderId="11" xfId="0" applyFont="1" applyBorder="1" applyAlignment="1">
      <alignment horizontal="center" wrapText="1"/>
    </xf>
    <xf numFmtId="0" fontId="4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2">
    <cellStyle name="Hipersaitas" xfId="1" builtinId="8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28575</xdr:rowOff>
    </xdr:from>
    <xdr:to>
      <xdr:col>15</xdr:col>
      <xdr:colOff>342900</xdr:colOff>
      <xdr:row>24</xdr:row>
      <xdr:rowOff>38100</xdr:rowOff>
    </xdr:to>
    <xdr:sp macro="" textlink="">
      <xdr:nvSpPr>
        <xdr:cNvPr id="5386" name="Line 1"/>
        <xdr:cNvSpPr>
          <a:spLocks noChangeShapeType="1"/>
        </xdr:cNvSpPr>
      </xdr:nvSpPr>
      <xdr:spPr bwMode="auto">
        <a:xfrm flipV="1">
          <a:off x="0" y="4810125"/>
          <a:ext cx="10629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ranas.razmus@kretingarkc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workbookViewId="0">
      <selection activeCell="J11" sqref="J11"/>
    </sheetView>
  </sheetViews>
  <sheetFormatPr defaultRowHeight="15" x14ac:dyDescent="0.25"/>
  <cols>
    <col min="3" max="3" width="17.85546875" customWidth="1"/>
    <col min="5" max="5" width="13" customWidth="1"/>
    <col min="11" max="11" width="9.42578125" customWidth="1"/>
    <col min="15" max="15" width="13.42578125" customWidth="1"/>
    <col min="16" max="16" width="8.42578125" customWidth="1"/>
  </cols>
  <sheetData>
    <row r="1" spans="1:16" ht="15" customHeight="1" x14ac:dyDescent="0.25">
      <c r="A1" s="54" t="s">
        <v>103</v>
      </c>
      <c r="J1" s="97" t="s">
        <v>166</v>
      </c>
      <c r="K1" s="97"/>
      <c r="L1" s="97"/>
      <c r="M1" s="97"/>
      <c r="N1" s="97"/>
      <c r="O1" s="45"/>
    </row>
    <row r="2" spans="1:16" ht="15" customHeight="1" x14ac:dyDescent="0.25">
      <c r="A2" s="1" t="s">
        <v>68</v>
      </c>
      <c r="J2" s="97" t="s">
        <v>167</v>
      </c>
      <c r="K2" s="97"/>
      <c r="L2" s="97"/>
      <c r="M2" s="97"/>
      <c r="N2" s="97"/>
      <c r="O2" s="45"/>
    </row>
    <row r="3" spans="1:16" ht="15.75" x14ac:dyDescent="0.25">
      <c r="A3" s="1"/>
      <c r="J3" s="97" t="s">
        <v>178</v>
      </c>
      <c r="K3" s="97"/>
      <c r="L3" s="97"/>
      <c r="M3" s="97"/>
      <c r="N3" s="97"/>
      <c r="O3" s="45"/>
    </row>
    <row r="4" spans="1:16" x14ac:dyDescent="0.25">
      <c r="A4" s="1"/>
    </row>
    <row r="5" spans="1:16" x14ac:dyDescent="0.25">
      <c r="A5" s="1"/>
      <c r="B5" s="125" t="s">
        <v>139</v>
      </c>
      <c r="C5" s="125"/>
      <c r="D5" s="125"/>
      <c r="E5" s="125"/>
      <c r="F5" s="125"/>
      <c r="G5" s="125"/>
      <c r="H5" s="125"/>
      <c r="J5" s="127" t="s">
        <v>117</v>
      </c>
      <c r="K5" s="128"/>
      <c r="L5" s="128"/>
      <c r="M5" s="128"/>
      <c r="N5" s="128"/>
      <c r="O5" s="128"/>
    </row>
    <row r="6" spans="1:16" x14ac:dyDescent="0.25">
      <c r="A6" s="1"/>
      <c r="C6" s="52" t="s">
        <v>104</v>
      </c>
      <c r="J6" s="128"/>
      <c r="K6" s="128"/>
      <c r="L6" s="128"/>
      <c r="M6" s="128"/>
      <c r="N6" s="128"/>
      <c r="O6" s="128"/>
    </row>
    <row r="7" spans="1:16" ht="15.75" x14ac:dyDescent="0.25">
      <c r="A7" s="1"/>
      <c r="B7" s="126" t="s">
        <v>140</v>
      </c>
      <c r="C7" s="126"/>
      <c r="D7" s="126"/>
      <c r="E7" s="126"/>
      <c r="F7" s="126"/>
      <c r="G7" s="126"/>
      <c r="H7" s="126"/>
      <c r="K7" s="45"/>
      <c r="L7" s="45"/>
      <c r="M7" s="45"/>
      <c r="N7" s="45"/>
      <c r="O7" s="45"/>
    </row>
    <row r="8" spans="1:16" x14ac:dyDescent="0.25">
      <c r="A8" s="20"/>
      <c r="C8" s="52" t="s">
        <v>102</v>
      </c>
    </row>
    <row r="9" spans="1:16" ht="15.75" x14ac:dyDescent="0.25">
      <c r="A9" s="33"/>
      <c r="B9" s="34"/>
      <c r="C9" s="52"/>
      <c r="D9" s="34"/>
      <c r="E9" s="33"/>
      <c r="F9" s="33"/>
      <c r="G9" s="33"/>
      <c r="H9" s="33"/>
      <c r="I9" s="33"/>
      <c r="J9" s="33"/>
      <c r="K9" s="33"/>
    </row>
    <row r="10" spans="1:16" ht="15.75" x14ac:dyDescent="0.25">
      <c r="A10" s="34"/>
      <c r="B10" s="33"/>
      <c r="C10" s="33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6" ht="15.75" x14ac:dyDescent="0.25">
      <c r="A11" s="34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6" ht="18.75" x14ac:dyDescent="0.3">
      <c r="A12" s="129" t="s">
        <v>168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</row>
    <row r="13" spans="1:16" ht="15.75" x14ac:dyDescent="0.25">
      <c r="A13" s="46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6" ht="15.75" x14ac:dyDescent="0.25">
      <c r="A14" s="34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6" ht="15.75" x14ac:dyDescent="0.25">
      <c r="A15" s="34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6" ht="15.75" x14ac:dyDescent="0.25">
      <c r="A16" s="33" t="s">
        <v>72</v>
      </c>
      <c r="B16" s="33"/>
      <c r="C16" s="33"/>
      <c r="D16" s="33"/>
      <c r="E16" s="33"/>
      <c r="F16" s="33"/>
      <c r="G16" s="50"/>
      <c r="H16" s="106"/>
      <c r="I16" s="106"/>
      <c r="J16" s="33"/>
      <c r="K16" s="33"/>
    </row>
    <row r="17" spans="1:16" ht="15.75" x14ac:dyDescent="0.25">
      <c r="A17" s="33" t="s">
        <v>173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6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6" ht="15.7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6" ht="15.75" x14ac:dyDescent="0.25">
      <c r="A20" s="47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6" ht="15.75" x14ac:dyDescent="0.25">
      <c r="A21" s="62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6" ht="15.75" x14ac:dyDescent="0.25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6" ht="15.7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6" ht="15.75" x14ac:dyDescent="0.25">
      <c r="A24" s="33"/>
      <c r="B24" s="33" t="s">
        <v>174</v>
      </c>
      <c r="C24" s="33"/>
      <c r="D24" s="33"/>
      <c r="E24" s="130" t="s">
        <v>141</v>
      </c>
      <c r="F24" s="130"/>
      <c r="G24" s="130"/>
      <c r="H24" s="130"/>
      <c r="I24" s="130"/>
      <c r="J24" s="130"/>
      <c r="K24" s="130"/>
      <c r="L24" s="130"/>
      <c r="M24" s="97" t="s">
        <v>175</v>
      </c>
      <c r="N24" s="107"/>
      <c r="O24" s="108"/>
      <c r="P24" s="57"/>
    </row>
    <row r="25" spans="1:16" ht="16.5" customHeight="1" x14ac:dyDescent="0.25">
      <c r="A25" s="62" t="s">
        <v>142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6" ht="15.7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6" ht="15.7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6" ht="15.75" customHeight="1" x14ac:dyDescent="0.25">
      <c r="A28" s="117" t="s">
        <v>169</v>
      </c>
      <c r="B28" s="118"/>
      <c r="C28" s="118"/>
      <c r="D28" s="118"/>
      <c r="E28" s="118"/>
      <c r="F28" s="119"/>
      <c r="G28" s="119"/>
      <c r="H28" s="119"/>
      <c r="I28" s="119"/>
      <c r="J28" s="119"/>
      <c r="K28" s="120"/>
      <c r="L28" s="115"/>
      <c r="M28" s="116"/>
      <c r="N28" s="116"/>
      <c r="O28" s="116"/>
      <c r="P28" s="116"/>
    </row>
    <row r="29" spans="1:16" ht="15.75" customHeight="1" x14ac:dyDescent="0.25">
      <c r="A29" s="121"/>
      <c r="B29" s="122"/>
      <c r="C29" s="122"/>
      <c r="D29" s="122"/>
      <c r="E29" s="122"/>
      <c r="F29" s="123"/>
      <c r="G29" s="123"/>
      <c r="H29" s="123"/>
      <c r="I29" s="123"/>
      <c r="J29" s="123"/>
      <c r="K29" s="124"/>
      <c r="L29" s="116"/>
      <c r="M29" s="116"/>
      <c r="N29" s="116"/>
      <c r="O29" s="116"/>
      <c r="P29" s="116"/>
    </row>
    <row r="30" spans="1:16" ht="15.7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M30" s="114"/>
      <c r="N30" s="114"/>
      <c r="O30" s="114"/>
    </row>
    <row r="31" spans="1:16" ht="15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6" ht="15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15.7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5.75" x14ac:dyDescent="0.25">
      <c r="A34" s="50"/>
      <c r="B34" s="50"/>
      <c r="C34" s="50"/>
      <c r="D34" s="50"/>
      <c r="E34" s="50"/>
      <c r="F34" s="33"/>
      <c r="G34" s="33"/>
      <c r="H34" s="33"/>
      <c r="I34" s="33"/>
      <c r="J34" s="33"/>
      <c r="K34" s="33"/>
    </row>
    <row r="35" spans="1:11" ht="15.75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15.75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1" ht="15.7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ht="15.7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ht="15.7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ht="15.75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</sheetData>
  <mergeCells count="9">
    <mergeCell ref="D10:O10"/>
    <mergeCell ref="M30:O30"/>
    <mergeCell ref="L28:P29"/>
    <mergeCell ref="A28:K29"/>
    <mergeCell ref="B5:H5"/>
    <mergeCell ref="B7:H7"/>
    <mergeCell ref="J5:O6"/>
    <mergeCell ref="A12:P12"/>
    <mergeCell ref="E24:L24"/>
  </mergeCells>
  <phoneticPr fontId="18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C7" sqref="C7"/>
    </sheetView>
  </sheetViews>
  <sheetFormatPr defaultRowHeight="15" x14ac:dyDescent="0.25"/>
  <cols>
    <col min="1" max="1" width="16.28515625" customWidth="1"/>
    <col min="2" max="2" width="6.42578125" customWidth="1"/>
    <col min="3" max="3" width="6.5703125" customWidth="1"/>
    <col min="4" max="4" width="12.42578125" customWidth="1"/>
    <col min="5" max="5" width="11.7109375" customWidth="1"/>
    <col min="6" max="6" width="12.7109375" customWidth="1"/>
    <col min="7" max="7" width="14.85546875" customWidth="1"/>
    <col min="8" max="8" width="15.42578125" customWidth="1"/>
    <col min="9" max="9" width="14.7109375" customWidth="1"/>
    <col min="10" max="10" width="14.140625" customWidth="1"/>
    <col min="11" max="11" width="15.7109375" customWidth="1"/>
    <col min="12" max="12" width="14.7109375" customWidth="1"/>
    <col min="13" max="13" width="15" customWidth="1"/>
    <col min="14" max="14" width="15.140625" customWidth="1"/>
  </cols>
  <sheetData>
    <row r="1" spans="1:15" ht="15.75" x14ac:dyDescent="0.25">
      <c r="A1" s="6" t="s">
        <v>63</v>
      </c>
      <c r="B1" s="6"/>
      <c r="C1" s="6"/>
      <c r="D1" s="34"/>
      <c r="E1" s="34"/>
      <c r="F1" s="34"/>
      <c r="G1" s="48"/>
      <c r="H1" s="48"/>
      <c r="I1" s="48"/>
      <c r="J1" s="49"/>
      <c r="K1" s="49"/>
      <c r="L1" s="49"/>
      <c r="M1" s="49"/>
      <c r="N1" s="49"/>
    </row>
    <row r="2" spans="1:15" ht="55.5" customHeight="1" x14ac:dyDescent="0.25">
      <c r="A2" s="131" t="s">
        <v>133</v>
      </c>
      <c r="B2" s="135" t="s">
        <v>134</v>
      </c>
      <c r="C2" s="136"/>
      <c r="D2" s="134" t="s">
        <v>0</v>
      </c>
      <c r="E2" s="134"/>
      <c r="F2" s="134"/>
      <c r="G2" s="134" t="s">
        <v>71</v>
      </c>
      <c r="H2" s="134"/>
      <c r="I2" s="134"/>
      <c r="J2" s="134" t="s">
        <v>1</v>
      </c>
      <c r="K2" s="134"/>
      <c r="L2" s="133" t="s">
        <v>47</v>
      </c>
      <c r="M2" s="133"/>
      <c r="N2" s="133"/>
    </row>
    <row r="3" spans="1:15" s="2" customFormat="1" ht="96" customHeight="1" x14ac:dyDescent="0.25">
      <c r="A3" s="132"/>
      <c r="B3" s="98" t="s">
        <v>135</v>
      </c>
      <c r="C3" s="99" t="s">
        <v>136</v>
      </c>
      <c r="D3" s="59" t="s">
        <v>137</v>
      </c>
      <c r="E3" s="59" t="s">
        <v>2</v>
      </c>
      <c r="F3" s="59" t="s">
        <v>3</v>
      </c>
      <c r="G3" s="59" t="s">
        <v>75</v>
      </c>
      <c r="H3" s="59" t="s">
        <v>2</v>
      </c>
      <c r="I3" s="59" t="s">
        <v>3</v>
      </c>
      <c r="J3" s="59" t="s">
        <v>4</v>
      </c>
      <c r="K3" s="59" t="s">
        <v>5</v>
      </c>
      <c r="L3" s="59" t="s">
        <v>76</v>
      </c>
      <c r="M3" s="59" t="s">
        <v>77</v>
      </c>
      <c r="N3" s="59" t="s">
        <v>78</v>
      </c>
      <c r="O3" s="39"/>
    </row>
    <row r="4" spans="1:15" s="2" customFormat="1" ht="16.5" customHeight="1" x14ac:dyDescent="0.25">
      <c r="A4" s="60"/>
      <c r="B4" s="60"/>
      <c r="C4" s="60"/>
      <c r="D4" s="59">
        <v>1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  <c r="N4" s="59">
        <v>11</v>
      </c>
      <c r="O4" s="58"/>
    </row>
    <row r="5" spans="1:15" s="2" customFormat="1" ht="26.25" customHeight="1" x14ac:dyDescent="0.25">
      <c r="A5" s="66" t="s">
        <v>143</v>
      </c>
      <c r="B5" s="70" t="s">
        <v>160</v>
      </c>
      <c r="C5" s="71">
        <v>2012</v>
      </c>
      <c r="D5" s="72"/>
      <c r="E5" s="72"/>
      <c r="F5" s="72"/>
      <c r="G5" s="72"/>
      <c r="H5" s="72"/>
      <c r="I5" s="72"/>
      <c r="J5" s="72"/>
      <c r="K5" s="72"/>
      <c r="L5" s="72">
        <v>1</v>
      </c>
      <c r="M5" s="72"/>
      <c r="N5" s="72"/>
      <c r="O5" s="39"/>
    </row>
    <row r="6" spans="1:15" s="2" customFormat="1" ht="26.25" customHeight="1" x14ac:dyDescent="0.25">
      <c r="A6" s="67" t="s">
        <v>144</v>
      </c>
      <c r="B6" s="63"/>
      <c r="C6" s="63"/>
      <c r="D6" s="72"/>
      <c r="E6" s="72"/>
      <c r="F6" s="72"/>
      <c r="G6" s="72"/>
      <c r="H6" s="72"/>
      <c r="I6" s="72"/>
      <c r="J6" s="72">
        <v>1</v>
      </c>
      <c r="K6" s="72"/>
      <c r="L6" s="72"/>
      <c r="M6" s="72">
        <v>1</v>
      </c>
      <c r="N6" s="72"/>
      <c r="O6" s="39"/>
    </row>
    <row r="7" spans="1:15" s="2" customFormat="1" ht="26.25" customHeight="1" x14ac:dyDescent="0.25">
      <c r="A7" s="67" t="s">
        <v>145</v>
      </c>
      <c r="B7" s="8"/>
      <c r="C7" s="8"/>
      <c r="D7" s="72"/>
      <c r="E7" s="72"/>
      <c r="F7" s="72"/>
      <c r="G7" s="72"/>
      <c r="H7" s="72"/>
      <c r="I7" s="72"/>
      <c r="J7" s="72"/>
      <c r="K7" s="72"/>
      <c r="L7" s="72"/>
      <c r="M7" s="72">
        <v>1</v>
      </c>
      <c r="N7" s="72"/>
      <c r="O7" s="39"/>
    </row>
    <row r="8" spans="1:15" ht="26.25" customHeight="1" x14ac:dyDescent="0.25">
      <c r="A8" s="67" t="s">
        <v>146</v>
      </c>
      <c r="B8" s="68"/>
      <c r="C8" s="68"/>
      <c r="D8" s="72"/>
      <c r="E8" s="72"/>
      <c r="F8" s="72"/>
      <c r="G8" s="72"/>
      <c r="H8" s="72"/>
      <c r="I8" s="72"/>
      <c r="J8" s="72"/>
      <c r="K8" s="72"/>
      <c r="L8" s="72">
        <v>1</v>
      </c>
      <c r="M8" s="72"/>
      <c r="N8" s="72"/>
      <c r="O8" s="39"/>
    </row>
    <row r="9" spans="1:15" ht="26.25" customHeight="1" x14ac:dyDescent="0.25">
      <c r="A9" s="67" t="s">
        <v>147</v>
      </c>
      <c r="B9" s="68"/>
      <c r="C9" s="68"/>
      <c r="D9" s="72"/>
      <c r="E9" s="72"/>
      <c r="F9" s="72"/>
      <c r="G9" s="72"/>
      <c r="H9" s="72"/>
      <c r="I9" s="72"/>
      <c r="J9" s="72"/>
      <c r="K9" s="72"/>
      <c r="L9" s="72">
        <v>1</v>
      </c>
      <c r="M9" s="72"/>
      <c r="N9" s="72"/>
      <c r="O9" s="39"/>
    </row>
    <row r="10" spans="1:15" ht="26.25" customHeight="1" x14ac:dyDescent="0.25">
      <c r="A10" s="67" t="s">
        <v>148</v>
      </c>
      <c r="B10" s="69"/>
      <c r="C10" s="69"/>
      <c r="D10" s="72"/>
      <c r="E10" s="72"/>
      <c r="F10" s="72"/>
      <c r="G10" s="72"/>
      <c r="H10" s="72"/>
      <c r="I10" s="72"/>
      <c r="J10" s="72"/>
      <c r="K10" s="72"/>
      <c r="L10" s="72">
        <v>1</v>
      </c>
      <c r="M10" s="72"/>
      <c r="N10" s="72"/>
    </row>
    <row r="11" spans="1:15" ht="26.25" customHeight="1" x14ac:dyDescent="0.25">
      <c r="A11" s="67" t="s">
        <v>149</v>
      </c>
      <c r="B11" s="69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>
        <v>1</v>
      </c>
      <c r="N11" s="72"/>
    </row>
    <row r="12" spans="1:15" ht="26.25" customHeight="1" x14ac:dyDescent="0.25">
      <c r="A12" s="67" t="s">
        <v>150</v>
      </c>
      <c r="B12" s="69"/>
      <c r="C12" s="69"/>
      <c r="D12" s="72"/>
      <c r="E12" s="72"/>
      <c r="F12" s="72"/>
      <c r="G12" s="72"/>
      <c r="H12" s="72"/>
      <c r="I12" s="72"/>
      <c r="J12" s="72">
        <v>1</v>
      </c>
      <c r="K12" s="72"/>
      <c r="L12" s="72"/>
      <c r="M12" s="72">
        <v>1</v>
      </c>
      <c r="N12" s="72"/>
    </row>
    <row r="13" spans="1:15" ht="26.25" customHeight="1" x14ac:dyDescent="0.25">
      <c r="A13" s="67" t="s">
        <v>151</v>
      </c>
      <c r="B13" s="69"/>
      <c r="C13" s="69"/>
      <c r="D13" s="72"/>
      <c r="E13" s="72"/>
      <c r="F13" s="72"/>
      <c r="G13" s="72"/>
      <c r="H13" s="72"/>
      <c r="I13" s="72"/>
      <c r="J13" s="72"/>
      <c r="K13" s="72"/>
      <c r="L13" s="72">
        <v>1</v>
      </c>
      <c r="M13" s="72"/>
      <c r="N13" s="72"/>
    </row>
    <row r="14" spans="1:15" ht="26.25" customHeight="1" x14ac:dyDescent="0.25">
      <c r="A14" s="67" t="s">
        <v>152</v>
      </c>
      <c r="B14" s="69"/>
      <c r="C14" s="69"/>
      <c r="D14" s="72"/>
      <c r="E14" s="72"/>
      <c r="F14" s="72"/>
      <c r="G14" s="72"/>
      <c r="H14" s="72"/>
      <c r="I14" s="72"/>
      <c r="J14" s="72"/>
      <c r="K14" s="72"/>
      <c r="L14" s="72">
        <v>1</v>
      </c>
      <c r="M14" s="72"/>
      <c r="N14" s="72"/>
    </row>
    <row r="15" spans="1:15" ht="26.25" customHeight="1" x14ac:dyDescent="0.25">
      <c r="A15" s="67" t="s">
        <v>153</v>
      </c>
      <c r="B15" s="69"/>
      <c r="C15" s="69"/>
      <c r="D15" s="72"/>
      <c r="E15" s="72"/>
      <c r="F15" s="72"/>
      <c r="G15" s="72"/>
      <c r="H15" s="72"/>
      <c r="I15" s="72"/>
      <c r="J15" s="72"/>
      <c r="K15" s="72"/>
      <c r="L15" s="72">
        <v>1</v>
      </c>
      <c r="M15" s="72"/>
      <c r="N15" s="72"/>
    </row>
    <row r="16" spans="1:15" ht="26.25" customHeight="1" x14ac:dyDescent="0.25">
      <c r="A16" s="67" t="s">
        <v>154</v>
      </c>
      <c r="B16" s="69"/>
      <c r="C16" s="69"/>
      <c r="D16" s="72"/>
      <c r="E16" s="72"/>
      <c r="F16" s="72"/>
      <c r="G16" s="72"/>
      <c r="H16" s="72"/>
      <c r="I16" s="72"/>
      <c r="J16" s="72"/>
      <c r="K16" s="72"/>
      <c r="L16" s="72">
        <v>1</v>
      </c>
      <c r="M16" s="72"/>
      <c r="N16" s="72"/>
    </row>
    <row r="17" spans="1:14" ht="26.25" customHeight="1" x14ac:dyDescent="0.25">
      <c r="A17" s="67" t="s">
        <v>155</v>
      </c>
      <c r="B17" s="69"/>
      <c r="C17" s="69"/>
      <c r="D17" s="72"/>
      <c r="E17" s="72"/>
      <c r="F17" s="72"/>
      <c r="G17" s="72"/>
      <c r="H17" s="72"/>
      <c r="I17" s="72"/>
      <c r="J17" s="72"/>
      <c r="K17" s="72"/>
      <c r="L17" s="72">
        <v>1</v>
      </c>
      <c r="M17" s="72"/>
      <c r="N17" s="72"/>
    </row>
    <row r="18" spans="1:14" ht="26.25" customHeight="1" x14ac:dyDescent="0.25">
      <c r="A18" s="67" t="s">
        <v>156</v>
      </c>
      <c r="B18" s="69"/>
      <c r="C18" s="69"/>
      <c r="D18" s="72"/>
      <c r="E18" s="72"/>
      <c r="F18" s="72"/>
      <c r="G18" s="72"/>
      <c r="H18" s="72"/>
      <c r="I18" s="72"/>
      <c r="J18" s="72"/>
      <c r="K18" s="72"/>
      <c r="L18" s="72">
        <v>1</v>
      </c>
      <c r="M18" s="72"/>
      <c r="N18" s="72"/>
    </row>
    <row r="19" spans="1:14" ht="26.25" customHeight="1" x14ac:dyDescent="0.25">
      <c r="A19" s="67" t="s">
        <v>157</v>
      </c>
      <c r="B19" s="69"/>
      <c r="C19" s="69"/>
      <c r="D19" s="72"/>
      <c r="E19" s="72"/>
      <c r="F19" s="72"/>
      <c r="G19" s="72"/>
      <c r="H19" s="72"/>
      <c r="I19" s="72"/>
      <c r="J19" s="72"/>
      <c r="K19" s="72"/>
      <c r="L19" s="72">
        <v>1</v>
      </c>
      <c r="M19" s="72"/>
      <c r="N19" s="72"/>
    </row>
    <row r="20" spans="1:14" ht="26.25" customHeight="1" x14ac:dyDescent="0.25">
      <c r="A20" s="67" t="s">
        <v>158</v>
      </c>
      <c r="B20" s="69"/>
      <c r="C20" s="69"/>
      <c r="D20" s="72"/>
      <c r="E20" s="72"/>
      <c r="F20" s="72"/>
      <c r="G20" s="72"/>
      <c r="H20" s="72"/>
      <c r="I20" s="72"/>
      <c r="J20" s="72">
        <v>1</v>
      </c>
      <c r="K20" s="72"/>
      <c r="L20" s="72">
        <v>1</v>
      </c>
      <c r="M20" s="72"/>
      <c r="N20" s="72"/>
    </row>
    <row r="21" spans="1:14" ht="26.25" customHeight="1" x14ac:dyDescent="0.25">
      <c r="A21" s="67" t="s">
        <v>159</v>
      </c>
      <c r="B21" s="69"/>
      <c r="C21" s="69"/>
      <c r="D21" s="72"/>
      <c r="E21" s="72"/>
      <c r="F21" s="72"/>
      <c r="G21" s="72"/>
      <c r="H21" s="72"/>
      <c r="I21" s="72"/>
      <c r="J21" s="72">
        <v>1</v>
      </c>
      <c r="K21" s="72"/>
      <c r="L21" s="72">
        <v>1</v>
      </c>
      <c r="M21" s="72"/>
      <c r="N21" s="72"/>
    </row>
    <row r="22" spans="1:14" ht="26.25" customHeight="1" x14ac:dyDescent="0.25">
      <c r="A22" s="8" t="s">
        <v>6</v>
      </c>
      <c r="B22" s="69"/>
      <c r="C22" s="69"/>
      <c r="D22" s="69"/>
      <c r="E22" s="69"/>
      <c r="F22" s="69"/>
      <c r="G22" s="69"/>
      <c r="H22" s="69"/>
      <c r="I22" s="69"/>
      <c r="J22" s="81">
        <v>4</v>
      </c>
      <c r="K22" s="81"/>
      <c r="L22" s="81">
        <v>13</v>
      </c>
      <c r="M22" s="81">
        <v>4</v>
      </c>
      <c r="N22" s="69"/>
    </row>
  </sheetData>
  <mergeCells count="6">
    <mergeCell ref="A2:A3"/>
    <mergeCell ref="L2:N2"/>
    <mergeCell ref="J2:K2"/>
    <mergeCell ref="G2:I2"/>
    <mergeCell ref="D2:F2"/>
    <mergeCell ref="B2:C2"/>
  </mergeCells>
  <phoneticPr fontId="18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opLeftCell="A7" workbookViewId="0">
      <selection activeCell="M28" sqref="M28"/>
    </sheetView>
  </sheetViews>
  <sheetFormatPr defaultRowHeight="15" x14ac:dyDescent="0.25"/>
  <cols>
    <col min="1" max="1" width="16" customWidth="1"/>
    <col min="5" max="5" width="11.5703125" customWidth="1"/>
    <col min="7" max="7" width="12.140625" customWidth="1"/>
    <col min="8" max="8" width="12.28515625" customWidth="1"/>
    <col min="11" max="11" width="11.5703125" customWidth="1"/>
    <col min="14" max="14" width="11" customWidth="1"/>
  </cols>
  <sheetData>
    <row r="1" spans="1:15" ht="15.75" x14ac:dyDescent="0.25">
      <c r="A1" s="5"/>
      <c r="B1" s="35"/>
      <c r="C1" s="35"/>
      <c r="D1" s="36" t="s">
        <v>64</v>
      </c>
      <c r="E1" s="35"/>
      <c r="F1" s="33"/>
      <c r="G1" s="5"/>
      <c r="H1" s="5"/>
      <c r="I1" s="5"/>
      <c r="J1" s="5"/>
      <c r="K1" s="5"/>
      <c r="L1" s="5"/>
      <c r="M1" s="5"/>
      <c r="N1" s="5"/>
      <c r="O1" s="5"/>
    </row>
    <row r="2" spans="1:15" s="3" customFormat="1" ht="88.5" customHeight="1" x14ac:dyDescent="0.25">
      <c r="A2" s="137"/>
      <c r="B2" s="138" t="s">
        <v>73</v>
      </c>
      <c r="C2" s="138" t="s">
        <v>74</v>
      </c>
      <c r="D2" s="138" t="s">
        <v>7</v>
      </c>
      <c r="E2" s="138" t="s">
        <v>115</v>
      </c>
      <c r="F2" s="138" t="s">
        <v>8</v>
      </c>
      <c r="G2" s="138" t="s">
        <v>123</v>
      </c>
      <c r="H2" s="138" t="s">
        <v>41</v>
      </c>
      <c r="I2" s="138" t="s">
        <v>40</v>
      </c>
      <c r="J2" s="137" t="s">
        <v>9</v>
      </c>
      <c r="K2" s="137"/>
      <c r="L2" s="137"/>
      <c r="M2" s="137" t="s">
        <v>10</v>
      </c>
      <c r="N2" s="137"/>
      <c r="O2" s="137"/>
    </row>
    <row r="3" spans="1:15" s="4" customFormat="1" ht="26.25" customHeight="1" x14ac:dyDescent="0.25">
      <c r="A3" s="137"/>
      <c r="B3" s="139"/>
      <c r="C3" s="139"/>
      <c r="D3" s="139"/>
      <c r="E3" s="139"/>
      <c r="F3" s="139"/>
      <c r="G3" s="139"/>
      <c r="H3" s="139"/>
      <c r="I3" s="139"/>
      <c r="J3" s="7" t="s">
        <v>4</v>
      </c>
      <c r="K3" s="7" t="s">
        <v>11</v>
      </c>
      <c r="L3" s="7" t="s">
        <v>12</v>
      </c>
      <c r="M3" s="7" t="s">
        <v>4</v>
      </c>
      <c r="N3" s="7" t="s">
        <v>11</v>
      </c>
      <c r="O3" s="7" t="s">
        <v>12</v>
      </c>
    </row>
    <row r="4" spans="1:15" s="4" customFormat="1" ht="16.5" customHeight="1" x14ac:dyDescent="0.25">
      <c r="A4" s="7"/>
      <c r="B4" s="7">
        <v>1</v>
      </c>
      <c r="C4" s="7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</row>
    <row r="5" spans="1:15" ht="25.35" customHeight="1" x14ac:dyDescent="0.25">
      <c r="A5" s="66" t="s">
        <v>143</v>
      </c>
      <c r="B5" s="73">
        <v>2</v>
      </c>
      <c r="C5" s="73">
        <v>584</v>
      </c>
      <c r="D5" s="73">
        <v>14</v>
      </c>
      <c r="E5" s="73">
        <v>2</v>
      </c>
      <c r="F5" s="73">
        <v>1</v>
      </c>
      <c r="G5" s="73"/>
      <c r="H5" s="90">
        <v>19</v>
      </c>
      <c r="I5" s="90" t="s">
        <v>161</v>
      </c>
      <c r="J5" s="90">
        <v>40</v>
      </c>
      <c r="K5" s="90">
        <v>3</v>
      </c>
      <c r="L5" s="90"/>
      <c r="M5" s="73">
        <v>53</v>
      </c>
      <c r="N5" s="73"/>
      <c r="O5" s="73">
        <v>32</v>
      </c>
    </row>
    <row r="6" spans="1:15" ht="25.35" customHeight="1" x14ac:dyDescent="0.25">
      <c r="A6" s="67" t="s">
        <v>144</v>
      </c>
      <c r="B6" s="73">
        <v>1</v>
      </c>
      <c r="C6" s="73">
        <v>100</v>
      </c>
      <c r="D6" s="73">
        <v>2</v>
      </c>
      <c r="E6" s="73"/>
      <c r="F6" s="73"/>
      <c r="G6" s="73"/>
      <c r="H6" s="90">
        <v>1</v>
      </c>
      <c r="I6" s="90" t="s">
        <v>164</v>
      </c>
      <c r="J6" s="90">
        <v>3</v>
      </c>
      <c r="K6" s="90">
        <v>1</v>
      </c>
      <c r="L6" s="90">
        <v>1</v>
      </c>
      <c r="M6" s="73"/>
      <c r="N6" s="73"/>
      <c r="O6" s="73"/>
    </row>
    <row r="7" spans="1:15" ht="25.35" customHeight="1" x14ac:dyDescent="0.25">
      <c r="A7" s="67" t="s">
        <v>145</v>
      </c>
      <c r="B7" s="73">
        <v>1</v>
      </c>
      <c r="C7" s="73">
        <v>150</v>
      </c>
      <c r="D7" s="73">
        <v>1</v>
      </c>
      <c r="E7" s="73">
        <v>1</v>
      </c>
      <c r="F7" s="73"/>
      <c r="G7" s="73"/>
      <c r="H7" s="90">
        <v>1</v>
      </c>
      <c r="I7" s="90" t="s">
        <v>164</v>
      </c>
      <c r="J7" s="90">
        <v>3</v>
      </c>
      <c r="K7" s="90"/>
      <c r="L7" s="90">
        <v>1</v>
      </c>
      <c r="M7" s="73"/>
      <c r="N7" s="73"/>
      <c r="O7" s="73"/>
    </row>
    <row r="8" spans="1:15" ht="25.35" customHeight="1" x14ac:dyDescent="0.25">
      <c r="A8" s="67" t="s">
        <v>146</v>
      </c>
      <c r="B8" s="73">
        <v>1</v>
      </c>
      <c r="C8" s="73">
        <v>150</v>
      </c>
      <c r="D8" s="73">
        <v>1</v>
      </c>
      <c r="E8" s="73"/>
      <c r="F8" s="73"/>
      <c r="G8" s="73"/>
      <c r="H8" s="90">
        <v>1</v>
      </c>
      <c r="I8" s="90" t="s">
        <v>164</v>
      </c>
      <c r="J8" s="90">
        <v>8</v>
      </c>
      <c r="K8" s="90">
        <v>1</v>
      </c>
      <c r="L8" s="90">
        <v>1</v>
      </c>
      <c r="M8" s="73"/>
      <c r="N8" s="73"/>
      <c r="O8" s="73">
        <v>15</v>
      </c>
    </row>
    <row r="9" spans="1:15" ht="25.35" customHeight="1" x14ac:dyDescent="0.25">
      <c r="A9" s="67" t="s">
        <v>147</v>
      </c>
      <c r="B9" s="73">
        <v>1</v>
      </c>
      <c r="C9" s="73">
        <v>80</v>
      </c>
      <c r="D9" s="73">
        <v>2</v>
      </c>
      <c r="E9" s="73"/>
      <c r="F9" s="73"/>
      <c r="G9" s="73"/>
      <c r="H9" s="90">
        <v>1</v>
      </c>
      <c r="I9" s="90" t="s">
        <v>164</v>
      </c>
      <c r="J9" s="90">
        <v>5</v>
      </c>
      <c r="K9" s="90"/>
      <c r="L9" s="90"/>
      <c r="M9" s="73"/>
      <c r="N9" s="73"/>
      <c r="O9" s="73"/>
    </row>
    <row r="10" spans="1:15" ht="25.35" customHeight="1" x14ac:dyDescent="0.25">
      <c r="A10" s="67" t="s">
        <v>148</v>
      </c>
      <c r="B10" s="73">
        <v>1</v>
      </c>
      <c r="C10" s="73">
        <v>150</v>
      </c>
      <c r="D10" s="73">
        <v>2</v>
      </c>
      <c r="E10" s="73"/>
      <c r="F10" s="73"/>
      <c r="G10" s="73"/>
      <c r="H10" s="90">
        <v>2</v>
      </c>
      <c r="I10" s="90" t="s">
        <v>161</v>
      </c>
      <c r="J10" s="90">
        <v>7</v>
      </c>
      <c r="K10" s="90"/>
      <c r="L10" s="90">
        <v>1</v>
      </c>
      <c r="M10" s="73">
        <v>14</v>
      </c>
      <c r="N10" s="73"/>
      <c r="O10" s="73"/>
    </row>
    <row r="11" spans="1:15" ht="25.35" customHeight="1" x14ac:dyDescent="0.25">
      <c r="A11" s="67" t="s">
        <v>149</v>
      </c>
      <c r="B11" s="73">
        <v>1</v>
      </c>
      <c r="C11" s="73">
        <v>150</v>
      </c>
      <c r="D11" s="73">
        <v>1</v>
      </c>
      <c r="E11" s="73"/>
      <c r="F11" s="73"/>
      <c r="G11" s="73"/>
      <c r="H11" s="90">
        <v>1</v>
      </c>
      <c r="I11" s="90" t="s">
        <v>164</v>
      </c>
      <c r="J11" s="90">
        <v>4</v>
      </c>
      <c r="K11" s="90"/>
      <c r="L11" s="90"/>
      <c r="M11" s="73"/>
      <c r="N11" s="73"/>
      <c r="O11" s="73"/>
    </row>
    <row r="12" spans="1:15" ht="25.35" customHeight="1" x14ac:dyDescent="0.25">
      <c r="A12" s="67" t="s">
        <v>150</v>
      </c>
      <c r="B12" s="73">
        <v>1</v>
      </c>
      <c r="C12" s="73">
        <v>70</v>
      </c>
      <c r="D12" s="73">
        <v>1</v>
      </c>
      <c r="E12" s="73"/>
      <c r="F12" s="73"/>
      <c r="G12" s="73"/>
      <c r="H12" s="90">
        <v>1</v>
      </c>
      <c r="I12" s="90" t="s">
        <v>164</v>
      </c>
      <c r="J12" s="90">
        <v>2</v>
      </c>
      <c r="K12" s="90"/>
      <c r="L12" s="90"/>
      <c r="M12" s="73"/>
      <c r="N12" s="73"/>
      <c r="O12" s="73"/>
    </row>
    <row r="13" spans="1:15" ht="25.35" customHeight="1" x14ac:dyDescent="0.25">
      <c r="A13" s="67" t="s">
        <v>151</v>
      </c>
      <c r="B13" s="73">
        <v>1</v>
      </c>
      <c r="C13" s="73">
        <v>70</v>
      </c>
      <c r="D13" s="73">
        <v>2</v>
      </c>
      <c r="E13" s="73"/>
      <c r="F13" s="73"/>
      <c r="G13" s="73"/>
      <c r="H13" s="90">
        <v>2</v>
      </c>
      <c r="I13" s="90" t="s">
        <v>162</v>
      </c>
      <c r="J13" s="90">
        <v>10</v>
      </c>
      <c r="K13" s="90">
        <v>3</v>
      </c>
      <c r="L13" s="90">
        <v>2</v>
      </c>
      <c r="M13" s="73">
        <v>8</v>
      </c>
      <c r="N13" s="73"/>
      <c r="O13" s="73">
        <v>16</v>
      </c>
    </row>
    <row r="14" spans="1:15" ht="25.35" customHeight="1" x14ac:dyDescent="0.25">
      <c r="A14" s="67" t="s">
        <v>152</v>
      </c>
      <c r="B14" s="73">
        <v>1</v>
      </c>
      <c r="C14" s="73">
        <v>200</v>
      </c>
      <c r="D14" s="73">
        <v>2</v>
      </c>
      <c r="E14" s="73"/>
      <c r="F14" s="73"/>
      <c r="G14" s="73"/>
      <c r="H14" s="90">
        <v>1</v>
      </c>
      <c r="I14" s="90" t="s">
        <v>164</v>
      </c>
      <c r="J14" s="90">
        <v>6</v>
      </c>
      <c r="K14" s="90"/>
      <c r="L14" s="90"/>
      <c r="M14" s="73"/>
      <c r="N14" s="73"/>
      <c r="O14" s="73"/>
    </row>
    <row r="15" spans="1:15" ht="25.35" customHeight="1" x14ac:dyDescent="0.25">
      <c r="A15" s="67" t="s">
        <v>153</v>
      </c>
      <c r="B15" s="73">
        <v>1</v>
      </c>
      <c r="C15" s="73">
        <v>50</v>
      </c>
      <c r="D15" s="73">
        <v>1</v>
      </c>
      <c r="E15" s="73"/>
      <c r="F15" s="73"/>
      <c r="G15" s="73"/>
      <c r="H15" s="90">
        <v>2</v>
      </c>
      <c r="I15" s="90" t="s">
        <v>163</v>
      </c>
      <c r="J15" s="90">
        <v>8</v>
      </c>
      <c r="K15" s="90">
        <v>4</v>
      </c>
      <c r="L15" s="90"/>
      <c r="M15" s="73"/>
      <c r="N15" s="73"/>
      <c r="O15" s="73">
        <v>10</v>
      </c>
    </row>
    <row r="16" spans="1:15" ht="25.35" customHeight="1" x14ac:dyDescent="0.25">
      <c r="A16" s="67" t="s">
        <v>154</v>
      </c>
      <c r="B16" s="73">
        <v>1</v>
      </c>
      <c r="C16" s="73">
        <v>80</v>
      </c>
      <c r="D16" s="73">
        <v>1</v>
      </c>
      <c r="E16" s="73">
        <v>1</v>
      </c>
      <c r="F16" s="73"/>
      <c r="G16" s="73"/>
      <c r="H16" s="90">
        <v>1</v>
      </c>
      <c r="I16" s="90" t="s">
        <v>164</v>
      </c>
      <c r="J16" s="90">
        <v>4</v>
      </c>
      <c r="K16" s="90"/>
      <c r="L16" s="90">
        <v>1</v>
      </c>
      <c r="M16" s="73"/>
      <c r="N16" s="73"/>
      <c r="O16" s="73"/>
    </row>
    <row r="17" spans="1:15" ht="25.35" customHeight="1" x14ac:dyDescent="0.25">
      <c r="A17" s="67" t="s">
        <v>155</v>
      </c>
      <c r="B17" s="73">
        <v>1</v>
      </c>
      <c r="C17" s="73">
        <v>40</v>
      </c>
      <c r="D17" s="73">
        <v>1</v>
      </c>
      <c r="E17" s="73"/>
      <c r="F17" s="73"/>
      <c r="G17" s="73"/>
      <c r="H17" s="90">
        <v>1</v>
      </c>
      <c r="I17" s="90" t="s">
        <v>164</v>
      </c>
      <c r="J17" s="90">
        <v>1</v>
      </c>
      <c r="K17" s="90">
        <v>1</v>
      </c>
      <c r="L17" s="90"/>
      <c r="M17" s="73"/>
      <c r="N17" s="73"/>
      <c r="O17" s="73"/>
    </row>
    <row r="18" spans="1:15" ht="25.35" customHeight="1" x14ac:dyDescent="0.25">
      <c r="A18" s="67" t="s">
        <v>156</v>
      </c>
      <c r="B18" s="73">
        <v>1</v>
      </c>
      <c r="C18" s="73">
        <v>300</v>
      </c>
      <c r="D18" s="73">
        <v>2</v>
      </c>
      <c r="E18" s="73">
        <v>1</v>
      </c>
      <c r="F18" s="73">
        <v>1</v>
      </c>
      <c r="G18" s="73"/>
      <c r="H18" s="90">
        <v>1</v>
      </c>
      <c r="I18" s="90" t="s">
        <v>163</v>
      </c>
      <c r="J18" s="90">
        <v>4</v>
      </c>
      <c r="K18" s="90">
        <v>1</v>
      </c>
      <c r="L18" s="90"/>
      <c r="M18" s="73"/>
      <c r="N18" s="73"/>
      <c r="O18" s="73"/>
    </row>
    <row r="19" spans="1:15" ht="25.35" customHeight="1" x14ac:dyDescent="0.25">
      <c r="A19" s="67" t="s">
        <v>157</v>
      </c>
      <c r="B19" s="73">
        <v>1</v>
      </c>
      <c r="C19" s="73">
        <v>100</v>
      </c>
      <c r="D19" s="73">
        <v>2</v>
      </c>
      <c r="E19" s="73">
        <v>1</v>
      </c>
      <c r="F19" s="73"/>
      <c r="G19" s="73"/>
      <c r="H19" s="90">
        <v>1</v>
      </c>
      <c r="I19" s="90" t="s">
        <v>163</v>
      </c>
      <c r="J19" s="90">
        <v>11</v>
      </c>
      <c r="K19" s="90">
        <v>1</v>
      </c>
      <c r="L19" s="90">
        <v>1</v>
      </c>
      <c r="M19" s="73"/>
      <c r="N19" s="73"/>
      <c r="O19" s="73"/>
    </row>
    <row r="20" spans="1:15" ht="25.35" customHeight="1" x14ac:dyDescent="0.25">
      <c r="A20" s="67" t="s">
        <v>158</v>
      </c>
      <c r="B20" s="73">
        <v>1</v>
      </c>
      <c r="C20" s="73">
        <v>70</v>
      </c>
      <c r="D20" s="73">
        <v>5</v>
      </c>
      <c r="E20" s="73"/>
      <c r="F20" s="73"/>
      <c r="G20" s="73"/>
      <c r="H20" s="90">
        <v>4</v>
      </c>
      <c r="I20" s="90" t="s">
        <v>161</v>
      </c>
      <c r="J20" s="90">
        <v>11</v>
      </c>
      <c r="K20" s="90">
        <v>1</v>
      </c>
      <c r="L20" s="90">
        <v>1</v>
      </c>
      <c r="M20" s="73">
        <v>14</v>
      </c>
      <c r="N20" s="73"/>
      <c r="O20" s="73"/>
    </row>
    <row r="21" spans="1:15" ht="25.35" customHeight="1" x14ac:dyDescent="0.25">
      <c r="A21" s="67" t="s">
        <v>159</v>
      </c>
      <c r="B21" s="73">
        <v>1</v>
      </c>
      <c r="C21" s="73">
        <v>151</v>
      </c>
      <c r="D21" s="73">
        <v>2</v>
      </c>
      <c r="E21" s="73">
        <v>1</v>
      </c>
      <c r="F21" s="73"/>
      <c r="G21" s="73"/>
      <c r="H21" s="90">
        <v>1</v>
      </c>
      <c r="I21" s="90" t="s">
        <v>164</v>
      </c>
      <c r="J21" s="90">
        <v>20</v>
      </c>
      <c r="K21" s="90">
        <v>3</v>
      </c>
      <c r="L21" s="90">
        <v>3</v>
      </c>
      <c r="M21" s="73">
        <v>15</v>
      </c>
      <c r="N21" s="73"/>
      <c r="O21" s="73">
        <v>10</v>
      </c>
    </row>
    <row r="22" spans="1:15" ht="25.35" customHeight="1" x14ac:dyDescent="0.25">
      <c r="A22" s="8" t="s">
        <v>6</v>
      </c>
      <c r="B22" s="81">
        <f>SUM(B5:B21)</f>
        <v>18</v>
      </c>
      <c r="C22" s="81">
        <f>SUM(C5:C21)</f>
        <v>2495</v>
      </c>
      <c r="D22" s="81">
        <f>SUM(D5:D21)</f>
        <v>42</v>
      </c>
      <c r="E22" s="81">
        <v>7</v>
      </c>
      <c r="F22" s="81">
        <v>2</v>
      </c>
      <c r="G22" s="81"/>
      <c r="H22" s="81">
        <v>41</v>
      </c>
      <c r="I22" s="95" t="s">
        <v>165</v>
      </c>
      <c r="J22" s="81">
        <f>SUM(J5:J21)</f>
        <v>147</v>
      </c>
      <c r="K22" s="81">
        <f>SUM(K5:K21)</f>
        <v>19</v>
      </c>
      <c r="L22" s="81">
        <f>SUM(L5:L21)</f>
        <v>12</v>
      </c>
      <c r="M22" s="81">
        <f>SUM(M5:M21)</f>
        <v>104</v>
      </c>
      <c r="N22" s="81"/>
      <c r="O22" s="81">
        <f>SUM(O5:O21)</f>
        <v>83</v>
      </c>
    </row>
  </sheetData>
  <mergeCells count="11">
    <mergeCell ref="A2:A3"/>
    <mergeCell ref="I2:I3"/>
    <mergeCell ref="J2:L2"/>
    <mergeCell ref="M2:O2"/>
    <mergeCell ref="B2:B3"/>
    <mergeCell ref="C2:C3"/>
    <mergeCell ref="H2:H3"/>
    <mergeCell ref="G2:G3"/>
    <mergeCell ref="F2:F3"/>
    <mergeCell ref="E2:E3"/>
    <mergeCell ref="D2:D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7"/>
  <sheetViews>
    <sheetView topLeftCell="E4" workbookViewId="0">
      <selection activeCell="W31" sqref="W31"/>
    </sheetView>
  </sheetViews>
  <sheetFormatPr defaultRowHeight="15" x14ac:dyDescent="0.25"/>
  <cols>
    <col min="1" max="1" width="14.5703125" customWidth="1"/>
    <col min="2" max="2" width="12" customWidth="1"/>
    <col min="4" max="4" width="10.140625" customWidth="1"/>
    <col min="7" max="7" width="10.28515625" customWidth="1"/>
    <col min="8" max="8" width="10" customWidth="1"/>
    <col min="9" max="9" width="11.140625" customWidth="1"/>
    <col min="10" max="10" width="9.85546875" customWidth="1"/>
    <col min="11" max="11" width="7.42578125" customWidth="1"/>
    <col min="12" max="12" width="9.7109375" customWidth="1"/>
    <col min="13" max="13" width="7.28515625" customWidth="1"/>
    <col min="14" max="14" width="11.140625" customWidth="1"/>
    <col min="15" max="15" width="7.42578125" customWidth="1"/>
    <col min="16" max="16" width="10.42578125" customWidth="1"/>
    <col min="17" max="17" width="7.7109375" customWidth="1"/>
    <col min="21" max="22" width="5.7109375" customWidth="1"/>
    <col min="23" max="23" width="4.85546875" customWidth="1"/>
    <col min="24" max="24" width="5.42578125" customWidth="1"/>
    <col min="25" max="25" width="5.28515625" customWidth="1"/>
    <col min="26" max="26" width="5.7109375" customWidth="1"/>
  </cols>
  <sheetData>
    <row r="2" spans="1:27" s="19" customFormat="1" ht="19.5" customHeight="1" x14ac:dyDescent="0.25">
      <c r="G2" s="152" t="s">
        <v>65</v>
      </c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27" s="13" customFormat="1" ht="23.25" customHeight="1" x14ac:dyDescent="0.25">
      <c r="A3" s="149"/>
      <c r="B3" s="150" t="s">
        <v>48</v>
      </c>
      <c r="C3" s="150"/>
      <c r="D3" s="150"/>
      <c r="E3" s="150" t="s">
        <v>49</v>
      </c>
      <c r="F3" s="150"/>
      <c r="G3" s="150"/>
      <c r="H3" s="151" t="s">
        <v>51</v>
      </c>
      <c r="I3" s="151" t="s">
        <v>50</v>
      </c>
      <c r="J3" s="140" t="s">
        <v>44</v>
      </c>
      <c r="K3" s="140"/>
      <c r="L3" s="140"/>
      <c r="M3" s="140"/>
      <c r="N3" s="140"/>
      <c r="O3" s="140"/>
      <c r="P3" s="140"/>
      <c r="Q3" s="140"/>
      <c r="R3" s="140"/>
      <c r="S3" s="147" t="s">
        <v>105</v>
      </c>
      <c r="T3" s="147"/>
      <c r="U3" s="147"/>
      <c r="V3" s="147"/>
      <c r="W3" s="147"/>
      <c r="X3" s="147"/>
      <c r="Y3" s="147"/>
      <c r="Z3" s="147"/>
      <c r="AA3" s="17"/>
    </row>
    <row r="4" spans="1:27" s="13" customFormat="1" ht="35.25" customHeight="1" x14ac:dyDescent="0.25">
      <c r="A4" s="149"/>
      <c r="B4" s="151" t="s">
        <v>79</v>
      </c>
      <c r="C4" s="150" t="s">
        <v>81</v>
      </c>
      <c r="D4" s="151" t="s">
        <v>80</v>
      </c>
      <c r="E4" s="151" t="s">
        <v>79</v>
      </c>
      <c r="F4" s="150" t="s">
        <v>81</v>
      </c>
      <c r="G4" s="151" t="s">
        <v>82</v>
      </c>
      <c r="H4" s="151"/>
      <c r="I4" s="151"/>
      <c r="J4" s="140" t="s">
        <v>13</v>
      </c>
      <c r="K4" s="140"/>
      <c r="L4" s="148" t="s">
        <v>126</v>
      </c>
      <c r="M4" s="140"/>
      <c r="N4" s="140" t="s">
        <v>14</v>
      </c>
      <c r="O4" s="140"/>
      <c r="P4" s="140" t="s">
        <v>15</v>
      </c>
      <c r="Q4" s="140"/>
      <c r="R4" s="140" t="s">
        <v>42</v>
      </c>
      <c r="S4" s="147" t="s">
        <v>106</v>
      </c>
      <c r="T4" s="147" t="s">
        <v>16</v>
      </c>
      <c r="U4" s="141" t="s">
        <v>125</v>
      </c>
      <c r="V4" s="142"/>
      <c r="W4" s="143"/>
      <c r="X4" s="147" t="s">
        <v>116</v>
      </c>
      <c r="Y4" s="147"/>
      <c r="Z4" s="147"/>
      <c r="AA4" s="12"/>
    </row>
    <row r="5" spans="1:27" s="13" customFormat="1" ht="20.25" customHeight="1" x14ac:dyDescent="0.25">
      <c r="A5" s="149"/>
      <c r="B5" s="151"/>
      <c r="C5" s="150"/>
      <c r="D5" s="151"/>
      <c r="E5" s="151"/>
      <c r="F5" s="150"/>
      <c r="G5" s="151"/>
      <c r="H5" s="151"/>
      <c r="I5" s="151"/>
      <c r="J5" s="140" t="s">
        <v>43</v>
      </c>
      <c r="K5" s="140" t="s">
        <v>83</v>
      </c>
      <c r="L5" s="140" t="s">
        <v>43</v>
      </c>
      <c r="M5" s="140" t="s">
        <v>83</v>
      </c>
      <c r="N5" s="140" t="s">
        <v>43</v>
      </c>
      <c r="O5" s="140" t="s">
        <v>83</v>
      </c>
      <c r="P5" s="140" t="s">
        <v>43</v>
      </c>
      <c r="Q5" s="140" t="s">
        <v>83</v>
      </c>
      <c r="R5" s="140"/>
      <c r="S5" s="147"/>
      <c r="T5" s="147"/>
      <c r="U5" s="144"/>
      <c r="V5" s="145"/>
      <c r="W5" s="146"/>
      <c r="X5" s="147"/>
      <c r="Y5" s="147"/>
      <c r="Z5" s="147"/>
      <c r="AA5" s="12"/>
    </row>
    <row r="6" spans="1:27" s="13" customFormat="1" ht="4.5" hidden="1" customHeight="1" x14ac:dyDescent="0.25">
      <c r="A6" s="149"/>
      <c r="B6" s="151"/>
      <c r="C6" s="150"/>
      <c r="D6" s="151"/>
      <c r="E6" s="151"/>
      <c r="F6" s="150"/>
      <c r="G6" s="151"/>
      <c r="H6" s="151"/>
      <c r="I6" s="151"/>
      <c r="J6" s="140"/>
      <c r="K6" s="140"/>
      <c r="L6" s="140"/>
      <c r="M6" s="140"/>
      <c r="N6" s="140"/>
      <c r="O6" s="140"/>
      <c r="P6" s="140"/>
      <c r="Q6" s="140"/>
      <c r="R6" s="140"/>
      <c r="S6" s="147"/>
      <c r="T6" s="147"/>
      <c r="U6" s="55"/>
      <c r="V6" s="55"/>
      <c r="W6" s="55"/>
      <c r="X6" s="147"/>
      <c r="Y6" s="147"/>
      <c r="Z6" s="147"/>
      <c r="AA6" s="12"/>
    </row>
    <row r="7" spans="1:27" s="13" customFormat="1" ht="5.25" customHeight="1" x14ac:dyDescent="0.25">
      <c r="A7" s="149"/>
      <c r="B7" s="151"/>
      <c r="C7" s="150"/>
      <c r="D7" s="151"/>
      <c r="E7" s="151"/>
      <c r="F7" s="150"/>
      <c r="G7" s="151"/>
      <c r="H7" s="151"/>
      <c r="I7" s="151"/>
      <c r="J7" s="140"/>
      <c r="K7" s="140"/>
      <c r="L7" s="140"/>
      <c r="M7" s="140"/>
      <c r="N7" s="140"/>
      <c r="O7" s="140"/>
      <c r="P7" s="140"/>
      <c r="Q7" s="140"/>
      <c r="R7" s="140"/>
      <c r="S7" s="147"/>
      <c r="T7" s="147"/>
      <c r="U7" s="140" t="s">
        <v>17</v>
      </c>
      <c r="V7" s="140" t="s">
        <v>18</v>
      </c>
      <c r="W7" s="140" t="s">
        <v>19</v>
      </c>
      <c r="X7" s="140" t="s">
        <v>17</v>
      </c>
      <c r="Y7" s="140" t="s">
        <v>18</v>
      </c>
      <c r="Z7" s="140" t="s">
        <v>19</v>
      </c>
      <c r="AA7" s="12"/>
    </row>
    <row r="8" spans="1:27" s="16" customFormat="1" ht="27.75" customHeight="1" x14ac:dyDescent="0.25">
      <c r="A8" s="149"/>
      <c r="B8" s="151"/>
      <c r="C8" s="150"/>
      <c r="D8" s="151"/>
      <c r="E8" s="151"/>
      <c r="F8" s="150"/>
      <c r="G8" s="151"/>
      <c r="H8" s="151"/>
      <c r="I8" s="151"/>
      <c r="J8" s="140"/>
      <c r="K8" s="140"/>
      <c r="L8" s="140"/>
      <c r="M8" s="140"/>
      <c r="N8" s="140"/>
      <c r="O8" s="140"/>
      <c r="P8" s="140"/>
      <c r="Q8" s="140"/>
      <c r="R8" s="140"/>
      <c r="S8" s="147"/>
      <c r="T8" s="147"/>
      <c r="U8" s="140"/>
      <c r="V8" s="140"/>
      <c r="W8" s="140"/>
      <c r="X8" s="140"/>
      <c r="Y8" s="140"/>
      <c r="Z8" s="140"/>
      <c r="AA8" s="18"/>
    </row>
    <row r="9" spans="1:27" s="16" customFormat="1" x14ac:dyDescent="0.25">
      <c r="A9" s="10"/>
      <c r="B9" s="15">
        <v>1</v>
      </c>
      <c r="C9" s="14">
        <v>2</v>
      </c>
      <c r="D9" s="15">
        <v>3</v>
      </c>
      <c r="E9" s="15">
        <v>4</v>
      </c>
      <c r="F9" s="14">
        <v>5</v>
      </c>
      <c r="G9" s="15">
        <v>6</v>
      </c>
      <c r="H9" s="15">
        <v>7</v>
      </c>
      <c r="I9" s="15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8"/>
    </row>
    <row r="10" spans="1:27" s="16" customFormat="1" ht="26.25" customHeight="1" x14ac:dyDescent="0.25">
      <c r="A10" s="66" t="s">
        <v>143</v>
      </c>
      <c r="B10" s="74">
        <v>27</v>
      </c>
      <c r="C10" s="75">
        <v>17</v>
      </c>
      <c r="D10" s="75">
        <v>44</v>
      </c>
      <c r="E10" s="79">
        <v>20.75</v>
      </c>
      <c r="F10" s="75">
        <v>15</v>
      </c>
      <c r="G10" s="75">
        <v>35.75</v>
      </c>
      <c r="H10" s="75"/>
      <c r="I10" s="75"/>
      <c r="J10" s="76">
        <v>18</v>
      </c>
      <c r="K10" s="76">
        <v>5</v>
      </c>
      <c r="L10" s="76"/>
      <c r="M10" s="76"/>
      <c r="N10" s="76">
        <v>3</v>
      </c>
      <c r="O10" s="76"/>
      <c r="P10" s="76"/>
      <c r="Q10" s="76"/>
      <c r="R10" s="76">
        <v>1</v>
      </c>
      <c r="S10" s="76">
        <v>27</v>
      </c>
      <c r="T10" s="76"/>
      <c r="U10" s="76"/>
      <c r="V10" s="76">
        <v>1</v>
      </c>
      <c r="W10" s="76">
        <v>3</v>
      </c>
      <c r="X10" s="76"/>
      <c r="Y10" s="76">
        <v>3</v>
      </c>
      <c r="Z10" s="76">
        <v>11</v>
      </c>
      <c r="AA10" s="18"/>
    </row>
    <row r="11" spans="1:27" s="16" customFormat="1" ht="26.25" customHeight="1" x14ac:dyDescent="0.25">
      <c r="A11" s="67" t="s">
        <v>144</v>
      </c>
      <c r="B11" s="77">
        <v>3</v>
      </c>
      <c r="C11" s="75">
        <v>1</v>
      </c>
      <c r="D11" s="75">
        <v>4</v>
      </c>
      <c r="E11" s="79">
        <v>1.5</v>
      </c>
      <c r="F11" s="75">
        <v>0.25</v>
      </c>
      <c r="G11" s="75">
        <v>1.75</v>
      </c>
      <c r="H11" s="75"/>
      <c r="I11" s="75"/>
      <c r="J11" s="76">
        <v>2</v>
      </c>
      <c r="K11" s="76">
        <v>1</v>
      </c>
      <c r="L11" s="76"/>
      <c r="M11" s="76"/>
      <c r="N11" s="76"/>
      <c r="O11" s="76"/>
      <c r="P11" s="76"/>
      <c r="Q11" s="76"/>
      <c r="R11" s="76"/>
      <c r="S11" s="76">
        <v>3</v>
      </c>
      <c r="T11" s="76"/>
      <c r="U11" s="76"/>
      <c r="V11" s="76"/>
      <c r="W11" s="76">
        <v>1</v>
      </c>
      <c r="X11" s="76"/>
      <c r="Y11" s="76"/>
      <c r="Z11" s="76">
        <v>1</v>
      </c>
      <c r="AA11" s="18"/>
    </row>
    <row r="12" spans="1:27" s="16" customFormat="1" ht="26.25" customHeight="1" x14ac:dyDescent="0.25">
      <c r="A12" s="67" t="s">
        <v>145</v>
      </c>
      <c r="B12" s="77">
        <v>2</v>
      </c>
      <c r="C12" s="75">
        <v>1</v>
      </c>
      <c r="D12" s="75">
        <v>3</v>
      </c>
      <c r="E12" s="79">
        <v>1.5</v>
      </c>
      <c r="F12" s="75">
        <v>0.25</v>
      </c>
      <c r="G12" s="75">
        <v>1.75</v>
      </c>
      <c r="H12" s="75"/>
      <c r="I12" s="75"/>
      <c r="J12" s="76">
        <v>1</v>
      </c>
      <c r="K12" s="76">
        <v>1</v>
      </c>
      <c r="L12" s="76"/>
      <c r="M12" s="76"/>
      <c r="N12" s="76"/>
      <c r="O12" s="76"/>
      <c r="P12" s="76"/>
      <c r="Q12" s="76"/>
      <c r="R12" s="76"/>
      <c r="S12" s="76">
        <v>2</v>
      </c>
      <c r="T12" s="76"/>
      <c r="U12" s="76"/>
      <c r="V12" s="76"/>
      <c r="W12" s="76"/>
      <c r="X12" s="76"/>
      <c r="Y12" s="76"/>
      <c r="Z12" s="76">
        <v>1</v>
      </c>
      <c r="AA12" s="18"/>
    </row>
    <row r="13" spans="1:27" ht="26.25" customHeight="1" x14ac:dyDescent="0.25">
      <c r="A13" s="67" t="s">
        <v>146</v>
      </c>
      <c r="B13" s="77">
        <v>3</v>
      </c>
      <c r="C13" s="75">
        <v>1</v>
      </c>
      <c r="D13" s="75">
        <v>4</v>
      </c>
      <c r="E13" s="79">
        <v>2.5</v>
      </c>
      <c r="F13" s="75">
        <v>0.25</v>
      </c>
      <c r="G13" s="75">
        <v>2.75</v>
      </c>
      <c r="H13" s="75"/>
      <c r="I13" s="75"/>
      <c r="J13" s="76">
        <v>1</v>
      </c>
      <c r="K13" s="76"/>
      <c r="L13" s="76"/>
      <c r="M13" s="76"/>
      <c r="N13" s="76">
        <v>2</v>
      </c>
      <c r="O13" s="76"/>
      <c r="P13" s="76"/>
      <c r="Q13" s="76"/>
      <c r="R13" s="76"/>
      <c r="S13" s="76">
        <v>3</v>
      </c>
      <c r="T13" s="76"/>
      <c r="U13" s="76"/>
      <c r="V13" s="76"/>
      <c r="W13" s="76"/>
      <c r="X13" s="76"/>
      <c r="Y13" s="76"/>
      <c r="Z13" s="76">
        <v>1</v>
      </c>
    </row>
    <row r="14" spans="1:27" ht="26.25" customHeight="1" x14ac:dyDescent="0.25">
      <c r="A14" s="67" t="s">
        <v>147</v>
      </c>
      <c r="B14" s="77">
        <v>2</v>
      </c>
      <c r="C14" s="75">
        <v>1</v>
      </c>
      <c r="D14" s="75">
        <v>3</v>
      </c>
      <c r="E14" s="79">
        <v>1.5</v>
      </c>
      <c r="F14" s="75">
        <v>0.25</v>
      </c>
      <c r="G14" s="75">
        <v>1.75</v>
      </c>
      <c r="H14" s="75"/>
      <c r="I14" s="75"/>
      <c r="J14" s="76">
        <v>1</v>
      </c>
      <c r="K14" s="76"/>
      <c r="L14" s="76"/>
      <c r="M14" s="76"/>
      <c r="N14" s="76"/>
      <c r="O14" s="76"/>
      <c r="P14" s="76"/>
      <c r="Q14" s="76"/>
      <c r="R14" s="76">
        <v>1</v>
      </c>
      <c r="S14" s="76">
        <v>2</v>
      </c>
      <c r="T14" s="76"/>
      <c r="U14" s="76"/>
      <c r="V14" s="76"/>
      <c r="W14" s="76"/>
      <c r="X14" s="76"/>
      <c r="Y14" s="76"/>
      <c r="Z14" s="76"/>
    </row>
    <row r="15" spans="1:27" ht="26.25" customHeight="1" x14ac:dyDescent="0.25">
      <c r="A15" s="67" t="s">
        <v>148</v>
      </c>
      <c r="B15" s="77">
        <v>3</v>
      </c>
      <c r="C15" s="75">
        <v>2</v>
      </c>
      <c r="D15" s="75">
        <v>5</v>
      </c>
      <c r="E15" s="79">
        <v>1.75</v>
      </c>
      <c r="F15" s="75">
        <v>1</v>
      </c>
      <c r="G15" s="75">
        <v>2.75</v>
      </c>
      <c r="H15" s="75"/>
      <c r="I15" s="75"/>
      <c r="J15" s="76">
        <v>2</v>
      </c>
      <c r="K15" s="76"/>
      <c r="L15" s="76"/>
      <c r="M15" s="76"/>
      <c r="N15" s="76"/>
      <c r="O15" s="76"/>
      <c r="P15" s="76"/>
      <c r="Q15" s="76"/>
      <c r="R15" s="76">
        <v>1</v>
      </c>
      <c r="S15" s="76">
        <v>3</v>
      </c>
      <c r="T15" s="76"/>
      <c r="U15" s="76"/>
      <c r="V15" s="76"/>
      <c r="W15" s="76"/>
      <c r="X15" s="76"/>
      <c r="Y15" s="76"/>
      <c r="Z15" s="76">
        <v>1</v>
      </c>
    </row>
    <row r="16" spans="1:27" ht="26.25" customHeight="1" x14ac:dyDescent="0.25">
      <c r="A16" s="67" t="s">
        <v>149</v>
      </c>
      <c r="B16" s="77">
        <v>2</v>
      </c>
      <c r="C16" s="75">
        <v>1</v>
      </c>
      <c r="D16" s="75">
        <v>3</v>
      </c>
      <c r="E16" s="79">
        <v>1.5</v>
      </c>
      <c r="F16" s="75">
        <v>0.25</v>
      </c>
      <c r="G16" s="75">
        <v>1.75</v>
      </c>
      <c r="H16" s="75"/>
      <c r="I16" s="75"/>
      <c r="J16" s="76">
        <v>2</v>
      </c>
      <c r="K16" s="76"/>
      <c r="L16" s="76"/>
      <c r="M16" s="76"/>
      <c r="N16" s="76"/>
      <c r="O16" s="76"/>
      <c r="P16" s="76"/>
      <c r="Q16" s="76"/>
      <c r="R16" s="76"/>
      <c r="S16" s="76">
        <v>2</v>
      </c>
      <c r="T16" s="76"/>
      <c r="U16" s="76"/>
      <c r="V16" s="76"/>
      <c r="W16" s="76"/>
      <c r="X16" s="76"/>
      <c r="Y16" s="76"/>
      <c r="Z16" s="76">
        <v>2</v>
      </c>
    </row>
    <row r="17" spans="1:26" ht="26.25" customHeight="1" x14ac:dyDescent="0.25">
      <c r="A17" s="67" t="s">
        <v>150</v>
      </c>
      <c r="B17" s="77">
        <v>2</v>
      </c>
      <c r="C17" s="75">
        <v>1</v>
      </c>
      <c r="D17" s="75">
        <v>3</v>
      </c>
      <c r="E17" s="79">
        <v>1.5</v>
      </c>
      <c r="F17" s="75">
        <v>0.25</v>
      </c>
      <c r="G17" s="75">
        <v>1.75</v>
      </c>
      <c r="H17" s="75"/>
      <c r="I17" s="75"/>
      <c r="J17" s="76">
        <v>1</v>
      </c>
      <c r="K17" s="76"/>
      <c r="L17" s="76"/>
      <c r="M17" s="76"/>
      <c r="N17" s="76">
        <v>1</v>
      </c>
      <c r="O17" s="76"/>
      <c r="P17" s="76"/>
      <c r="Q17" s="76"/>
      <c r="R17" s="76"/>
      <c r="S17" s="76">
        <v>2</v>
      </c>
      <c r="T17" s="76"/>
      <c r="U17" s="76"/>
      <c r="V17" s="76"/>
      <c r="W17" s="76"/>
      <c r="X17" s="76"/>
      <c r="Y17" s="76"/>
      <c r="Z17" s="76">
        <v>1</v>
      </c>
    </row>
    <row r="18" spans="1:26" ht="26.25" customHeight="1" x14ac:dyDescent="0.25">
      <c r="A18" s="67" t="s">
        <v>151</v>
      </c>
      <c r="B18" s="77">
        <v>4</v>
      </c>
      <c r="C18" s="75">
        <v>1</v>
      </c>
      <c r="D18" s="75">
        <v>5</v>
      </c>
      <c r="E18" s="79">
        <v>2.75</v>
      </c>
      <c r="F18" s="75">
        <v>0.25</v>
      </c>
      <c r="G18" s="75">
        <v>3.25</v>
      </c>
      <c r="H18" s="75"/>
      <c r="I18" s="75"/>
      <c r="J18" s="76">
        <v>1</v>
      </c>
      <c r="K18" s="76">
        <v>1</v>
      </c>
      <c r="L18" s="76">
        <v>1</v>
      </c>
      <c r="M18" s="76"/>
      <c r="N18" s="76">
        <v>1</v>
      </c>
      <c r="O18" s="76"/>
      <c r="P18" s="76"/>
      <c r="Q18" s="76"/>
      <c r="R18" s="76"/>
      <c r="S18" s="76">
        <v>4</v>
      </c>
      <c r="T18" s="76"/>
      <c r="U18" s="76"/>
      <c r="V18" s="76"/>
      <c r="W18" s="76"/>
      <c r="X18" s="76"/>
      <c r="Y18" s="76"/>
      <c r="Z18" s="76">
        <v>2</v>
      </c>
    </row>
    <row r="19" spans="1:26" ht="26.25" customHeight="1" x14ac:dyDescent="0.25">
      <c r="A19" s="67" t="s">
        <v>152</v>
      </c>
      <c r="B19" s="77">
        <v>3</v>
      </c>
      <c r="C19" s="75">
        <v>1</v>
      </c>
      <c r="D19" s="75">
        <v>4</v>
      </c>
      <c r="E19" s="79">
        <v>2</v>
      </c>
      <c r="F19" s="75">
        <v>0.25</v>
      </c>
      <c r="G19" s="75">
        <v>2</v>
      </c>
      <c r="H19" s="75"/>
      <c r="I19" s="75"/>
      <c r="J19" s="76">
        <v>2</v>
      </c>
      <c r="K19" s="76"/>
      <c r="L19" s="76"/>
      <c r="M19" s="76"/>
      <c r="N19" s="76"/>
      <c r="O19" s="76">
        <v>1</v>
      </c>
      <c r="P19" s="76"/>
      <c r="Q19" s="76"/>
      <c r="R19" s="76"/>
      <c r="S19" s="76">
        <v>3</v>
      </c>
      <c r="T19" s="76"/>
      <c r="U19" s="76"/>
      <c r="V19" s="76"/>
      <c r="W19" s="76">
        <v>1</v>
      </c>
      <c r="X19" s="76"/>
      <c r="Y19" s="76"/>
      <c r="Z19" s="76">
        <v>1</v>
      </c>
    </row>
    <row r="20" spans="1:26" ht="26.25" customHeight="1" x14ac:dyDescent="0.25">
      <c r="A20" s="67" t="s">
        <v>153</v>
      </c>
      <c r="B20" s="77">
        <v>3</v>
      </c>
      <c r="C20" s="75">
        <v>1</v>
      </c>
      <c r="D20" s="75">
        <v>4</v>
      </c>
      <c r="E20" s="79">
        <v>2</v>
      </c>
      <c r="F20" s="75">
        <v>0.25</v>
      </c>
      <c r="G20" s="75">
        <v>2.25</v>
      </c>
      <c r="H20" s="75"/>
      <c r="I20" s="75"/>
      <c r="J20" s="76"/>
      <c r="K20" s="76">
        <v>1</v>
      </c>
      <c r="L20" s="76"/>
      <c r="M20" s="76"/>
      <c r="N20" s="76">
        <v>1</v>
      </c>
      <c r="O20" s="76">
        <v>1</v>
      </c>
      <c r="P20" s="76"/>
      <c r="Q20" s="76"/>
      <c r="R20" s="76"/>
      <c r="S20" s="76">
        <v>3</v>
      </c>
      <c r="T20" s="76"/>
      <c r="U20" s="76"/>
      <c r="V20" s="76"/>
      <c r="W20" s="76">
        <v>1</v>
      </c>
      <c r="X20" s="76"/>
      <c r="Y20" s="76"/>
      <c r="Z20" s="76">
        <v>2</v>
      </c>
    </row>
    <row r="21" spans="1:26" ht="26.25" customHeight="1" x14ac:dyDescent="0.25">
      <c r="A21" s="67" t="s">
        <v>154</v>
      </c>
      <c r="B21" s="77">
        <v>2</v>
      </c>
      <c r="C21" s="75">
        <v>1</v>
      </c>
      <c r="D21" s="75">
        <v>3</v>
      </c>
      <c r="E21" s="79">
        <v>2</v>
      </c>
      <c r="F21" s="75">
        <v>0.25</v>
      </c>
      <c r="G21" s="75">
        <v>2.25</v>
      </c>
      <c r="H21" s="75"/>
      <c r="I21" s="75"/>
      <c r="J21" s="76"/>
      <c r="K21" s="76">
        <v>1</v>
      </c>
      <c r="L21" s="76"/>
      <c r="M21" s="76"/>
      <c r="N21" s="76">
        <v>1</v>
      </c>
      <c r="O21" s="76"/>
      <c r="P21" s="76"/>
      <c r="Q21" s="76"/>
      <c r="R21" s="76"/>
      <c r="S21" s="76">
        <v>2</v>
      </c>
      <c r="T21" s="76"/>
      <c r="U21" s="76"/>
      <c r="V21" s="76"/>
      <c r="W21" s="76"/>
      <c r="X21" s="76"/>
      <c r="Y21" s="76"/>
      <c r="Z21" s="76">
        <v>1</v>
      </c>
    </row>
    <row r="22" spans="1:26" ht="26.25" customHeight="1" x14ac:dyDescent="0.25">
      <c r="A22" s="67" t="s">
        <v>155</v>
      </c>
      <c r="B22" s="77">
        <v>1</v>
      </c>
      <c r="C22" s="75">
        <v>1</v>
      </c>
      <c r="D22" s="75">
        <v>2</v>
      </c>
      <c r="E22" s="79">
        <v>1</v>
      </c>
      <c r="F22" s="75">
        <v>0.25</v>
      </c>
      <c r="G22" s="75">
        <v>1.25</v>
      </c>
      <c r="H22" s="75"/>
      <c r="I22" s="75"/>
      <c r="J22" s="76"/>
      <c r="K22" s="76"/>
      <c r="L22" s="76"/>
      <c r="M22" s="76"/>
      <c r="N22" s="76"/>
      <c r="O22" s="76"/>
      <c r="P22" s="76"/>
      <c r="Q22" s="76"/>
      <c r="R22" s="76">
        <v>1</v>
      </c>
      <c r="S22" s="76">
        <v>1</v>
      </c>
      <c r="T22" s="76"/>
      <c r="U22" s="76"/>
      <c r="V22" s="76"/>
      <c r="W22" s="76"/>
      <c r="X22" s="76"/>
      <c r="Y22" s="76"/>
      <c r="Z22" s="76">
        <v>1</v>
      </c>
    </row>
    <row r="23" spans="1:26" ht="26.25" customHeight="1" x14ac:dyDescent="0.25">
      <c r="A23" s="67" t="s">
        <v>156</v>
      </c>
      <c r="B23" s="77">
        <v>3</v>
      </c>
      <c r="C23" s="75">
        <v>1</v>
      </c>
      <c r="D23" s="75">
        <v>4</v>
      </c>
      <c r="E23" s="79">
        <v>2</v>
      </c>
      <c r="F23" s="75">
        <v>0.25</v>
      </c>
      <c r="G23" s="75">
        <v>2.25</v>
      </c>
      <c r="H23" s="75"/>
      <c r="I23" s="75"/>
      <c r="J23" s="76">
        <v>3</v>
      </c>
      <c r="K23" s="76"/>
      <c r="L23" s="76"/>
      <c r="M23" s="76"/>
      <c r="N23" s="76"/>
      <c r="O23" s="76"/>
      <c r="P23" s="76"/>
      <c r="Q23" s="76"/>
      <c r="R23" s="76"/>
      <c r="S23" s="76">
        <v>3</v>
      </c>
      <c r="T23" s="76"/>
      <c r="U23" s="76"/>
      <c r="V23" s="76"/>
      <c r="W23" s="76">
        <v>1</v>
      </c>
      <c r="X23" s="76"/>
      <c r="Y23" s="76"/>
      <c r="Z23" s="76">
        <v>1</v>
      </c>
    </row>
    <row r="24" spans="1:26" ht="26.25" customHeight="1" x14ac:dyDescent="0.25">
      <c r="A24" s="67" t="s">
        <v>157</v>
      </c>
      <c r="B24" s="77">
        <v>2</v>
      </c>
      <c r="C24" s="75">
        <v>1</v>
      </c>
      <c r="D24" s="75">
        <v>3</v>
      </c>
      <c r="E24" s="79">
        <v>1.875</v>
      </c>
      <c r="F24" s="75">
        <v>0.25</v>
      </c>
      <c r="G24" s="75">
        <v>2.125</v>
      </c>
      <c r="H24" s="75"/>
      <c r="I24" s="75"/>
      <c r="J24" s="76">
        <v>2</v>
      </c>
      <c r="K24" s="76"/>
      <c r="L24" s="76"/>
      <c r="M24" s="76"/>
      <c r="N24" s="76"/>
      <c r="O24" s="76"/>
      <c r="P24" s="76"/>
      <c r="Q24" s="76"/>
      <c r="R24" s="76"/>
      <c r="S24" s="76">
        <v>2</v>
      </c>
      <c r="T24" s="76"/>
      <c r="U24" s="76"/>
      <c r="V24" s="76"/>
      <c r="W24" s="76">
        <v>1</v>
      </c>
      <c r="X24" s="76"/>
      <c r="Y24" s="76"/>
      <c r="Z24" s="76">
        <v>2</v>
      </c>
    </row>
    <row r="25" spans="1:26" ht="26.25" customHeight="1" x14ac:dyDescent="0.25">
      <c r="A25" s="67" t="s">
        <v>158</v>
      </c>
      <c r="B25" s="77">
        <v>2</v>
      </c>
      <c r="C25" s="75">
        <v>1</v>
      </c>
      <c r="D25" s="75">
        <v>3</v>
      </c>
      <c r="E25" s="79">
        <v>1.75</v>
      </c>
      <c r="F25" s="75">
        <v>0.25</v>
      </c>
      <c r="G25" s="75">
        <v>2</v>
      </c>
      <c r="H25" s="75"/>
      <c r="I25" s="75"/>
      <c r="J25" s="76">
        <v>1</v>
      </c>
      <c r="K25" s="76"/>
      <c r="L25" s="76"/>
      <c r="M25" s="76"/>
      <c r="N25" s="76">
        <v>1</v>
      </c>
      <c r="O25" s="76"/>
      <c r="P25" s="76"/>
      <c r="Q25" s="76"/>
      <c r="R25" s="76"/>
      <c r="S25" s="76">
        <v>2</v>
      </c>
      <c r="T25" s="76"/>
      <c r="U25" s="76"/>
      <c r="V25" s="76">
        <v>1</v>
      </c>
      <c r="W25" s="76"/>
      <c r="X25" s="76"/>
      <c r="Y25" s="76">
        <v>1</v>
      </c>
      <c r="Z25" s="76">
        <v>1</v>
      </c>
    </row>
    <row r="26" spans="1:26" ht="26.25" customHeight="1" x14ac:dyDescent="0.25">
      <c r="A26" s="67" t="s">
        <v>159</v>
      </c>
      <c r="B26" s="77">
        <v>3</v>
      </c>
      <c r="C26" s="75">
        <v>1</v>
      </c>
      <c r="D26" s="75">
        <v>4</v>
      </c>
      <c r="E26" s="79">
        <v>2.5</v>
      </c>
      <c r="F26" s="75">
        <v>0.25</v>
      </c>
      <c r="G26" s="75">
        <v>2.75</v>
      </c>
      <c r="H26" s="75"/>
      <c r="I26" s="75"/>
      <c r="J26" s="76">
        <v>2</v>
      </c>
      <c r="K26" s="76">
        <v>1</v>
      </c>
      <c r="L26" s="76"/>
      <c r="M26" s="76"/>
      <c r="N26" s="76"/>
      <c r="O26" s="76"/>
      <c r="P26" s="76"/>
      <c r="Q26" s="76"/>
      <c r="R26" s="76"/>
      <c r="S26" s="76">
        <v>3</v>
      </c>
      <c r="T26" s="76"/>
      <c r="U26" s="76"/>
      <c r="V26" s="76"/>
      <c r="W26" s="76">
        <v>1</v>
      </c>
      <c r="X26" s="76"/>
      <c r="Y26" s="76"/>
      <c r="Z26" s="76">
        <v>3</v>
      </c>
    </row>
    <row r="27" spans="1:26" ht="26.25" customHeight="1" x14ac:dyDescent="0.25">
      <c r="A27" s="8" t="s">
        <v>6</v>
      </c>
      <c r="B27" s="78">
        <v>67</v>
      </c>
      <c r="C27" s="78">
        <v>34</v>
      </c>
      <c r="D27" s="78">
        <v>101</v>
      </c>
      <c r="E27" s="78">
        <v>50.375</v>
      </c>
      <c r="F27" s="78">
        <v>19.75</v>
      </c>
      <c r="G27" s="78">
        <v>70.125</v>
      </c>
      <c r="H27" s="78">
        <v>0</v>
      </c>
      <c r="I27" s="78">
        <v>0</v>
      </c>
      <c r="J27" s="78">
        <v>39</v>
      </c>
      <c r="K27" s="78">
        <v>11</v>
      </c>
      <c r="L27" s="78">
        <v>1</v>
      </c>
      <c r="M27" s="78">
        <v>0</v>
      </c>
      <c r="N27" s="78">
        <v>10</v>
      </c>
      <c r="O27" s="78">
        <v>2</v>
      </c>
      <c r="P27" s="78">
        <v>0</v>
      </c>
      <c r="Q27" s="78">
        <v>0</v>
      </c>
      <c r="R27" s="78">
        <v>4</v>
      </c>
      <c r="S27" s="78">
        <v>67</v>
      </c>
      <c r="T27" s="78">
        <v>0</v>
      </c>
      <c r="U27" s="78">
        <v>0</v>
      </c>
      <c r="V27" s="74">
        <v>2</v>
      </c>
      <c r="W27" s="74">
        <v>9</v>
      </c>
      <c r="X27" s="74">
        <v>0</v>
      </c>
      <c r="Y27" s="78">
        <v>4</v>
      </c>
      <c r="Z27" s="78">
        <v>32</v>
      </c>
    </row>
  </sheetData>
  <mergeCells count="37">
    <mergeCell ref="G2:R2"/>
    <mergeCell ref="O5:O8"/>
    <mergeCell ref="P5:P8"/>
    <mergeCell ref="Q5:Q8"/>
    <mergeCell ref="R4:R8"/>
    <mergeCell ref="P4:Q4"/>
    <mergeCell ref="J3:R3"/>
    <mergeCell ref="N5:N8"/>
    <mergeCell ref="H3:H8"/>
    <mergeCell ref="I3:I8"/>
    <mergeCell ref="A3:A8"/>
    <mergeCell ref="B3:D3"/>
    <mergeCell ref="E3:G3"/>
    <mergeCell ref="B4:B8"/>
    <mergeCell ref="C4:C8"/>
    <mergeCell ref="F4:F8"/>
    <mergeCell ref="G4:G8"/>
    <mergeCell ref="D4:D8"/>
    <mergeCell ref="E4:E8"/>
    <mergeCell ref="K5:K8"/>
    <mergeCell ref="S3:Z3"/>
    <mergeCell ref="S4:S8"/>
    <mergeCell ref="J4:K4"/>
    <mergeCell ref="L5:L8"/>
    <mergeCell ref="J5:J8"/>
    <mergeCell ref="X4:Z6"/>
    <mergeCell ref="M5:M8"/>
    <mergeCell ref="L4:M4"/>
    <mergeCell ref="Z7:Z8"/>
    <mergeCell ref="N4:O4"/>
    <mergeCell ref="X7:X8"/>
    <mergeCell ref="Y7:Y8"/>
    <mergeCell ref="U4:W5"/>
    <mergeCell ref="U7:U8"/>
    <mergeCell ref="V7:V8"/>
    <mergeCell ref="W7:W8"/>
    <mergeCell ref="T4:T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O22" sqref="O22"/>
    </sheetView>
  </sheetViews>
  <sheetFormatPr defaultRowHeight="15.75" x14ac:dyDescent="0.25"/>
  <cols>
    <col min="1" max="1" width="14.28515625" style="5" customWidth="1"/>
    <col min="2" max="2" width="11.5703125" style="5" customWidth="1"/>
    <col min="3" max="3" width="10.7109375" style="5" customWidth="1"/>
    <col min="4" max="4" width="12.28515625" style="5" customWidth="1"/>
    <col min="5" max="5" width="11.7109375" style="5" customWidth="1"/>
    <col min="6" max="6" width="12.28515625" style="5" customWidth="1"/>
    <col min="7" max="7" width="13.42578125" style="5" customWidth="1"/>
    <col min="8" max="8" width="12.140625" style="5" customWidth="1"/>
    <col min="9" max="9" width="13.7109375" style="5" customWidth="1"/>
    <col min="10" max="10" width="11.5703125" style="5" customWidth="1"/>
    <col min="11" max="11" width="12.7109375" style="5" customWidth="1"/>
    <col min="12" max="12" width="12.85546875" style="5" customWidth="1"/>
    <col min="13" max="13" width="13.7109375" style="5" customWidth="1"/>
    <col min="14" max="16384" width="9.140625" style="5"/>
  </cols>
  <sheetData>
    <row r="1" spans="1:13" x14ac:dyDescent="0.25">
      <c r="A1" s="38" t="s">
        <v>66</v>
      </c>
      <c r="B1" s="39"/>
      <c r="C1" s="39"/>
      <c r="D1" s="39"/>
      <c r="E1" s="40"/>
      <c r="F1" s="37"/>
      <c r="G1" s="37"/>
      <c r="H1" s="37"/>
      <c r="I1" s="37"/>
      <c r="J1" s="37"/>
    </row>
    <row r="2" spans="1:13" ht="32.25" customHeight="1" x14ac:dyDescent="0.25">
      <c r="A2" s="137"/>
      <c r="B2" s="153" t="s">
        <v>53</v>
      </c>
      <c r="C2" s="154"/>
      <c r="D2" s="154"/>
      <c r="E2" s="155"/>
      <c r="F2" s="153" t="s">
        <v>55</v>
      </c>
      <c r="G2" s="154"/>
      <c r="H2" s="154"/>
      <c r="I2" s="155"/>
      <c r="J2" s="153" t="s">
        <v>6</v>
      </c>
      <c r="K2" s="154"/>
      <c r="L2" s="154"/>
      <c r="M2" s="155"/>
    </row>
    <row r="3" spans="1:13" ht="78" customHeight="1" x14ac:dyDescent="0.25">
      <c r="A3" s="137"/>
      <c r="B3" s="7" t="s">
        <v>129</v>
      </c>
      <c r="C3" s="7" t="s">
        <v>130</v>
      </c>
      <c r="D3" s="7" t="s">
        <v>52</v>
      </c>
      <c r="E3" s="7" t="s">
        <v>58</v>
      </c>
      <c r="F3" s="7" t="s">
        <v>54</v>
      </c>
      <c r="G3" s="7" t="s">
        <v>122</v>
      </c>
      <c r="H3" s="7" t="s">
        <v>131</v>
      </c>
      <c r="I3" s="7" t="s">
        <v>84</v>
      </c>
      <c r="J3" s="7" t="s">
        <v>56</v>
      </c>
      <c r="K3" s="7" t="s">
        <v>57</v>
      </c>
      <c r="L3" s="7" t="s">
        <v>59</v>
      </c>
      <c r="M3" s="7" t="s">
        <v>60</v>
      </c>
    </row>
    <row r="4" spans="1:13" ht="22.5" customHeight="1" x14ac:dyDescent="0.25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</row>
    <row r="5" spans="1:13" ht="26.25" customHeight="1" x14ac:dyDescent="0.25">
      <c r="A5" s="66" t="s">
        <v>143</v>
      </c>
      <c r="B5" s="90">
        <v>18</v>
      </c>
      <c r="C5" s="90">
        <v>308</v>
      </c>
      <c r="D5" s="90">
        <v>4</v>
      </c>
      <c r="E5" s="90">
        <v>76</v>
      </c>
      <c r="F5" s="90"/>
      <c r="G5" s="90"/>
      <c r="H5" s="90"/>
      <c r="I5" s="90"/>
      <c r="J5" s="90">
        <v>18</v>
      </c>
      <c r="K5" s="90">
        <v>308</v>
      </c>
      <c r="L5" s="90">
        <v>4</v>
      </c>
      <c r="M5" s="90">
        <v>76</v>
      </c>
    </row>
    <row r="6" spans="1:13" ht="26.25" customHeight="1" x14ac:dyDescent="0.25">
      <c r="A6" s="67" t="s">
        <v>144</v>
      </c>
      <c r="B6" s="91">
        <v>6</v>
      </c>
      <c r="C6" s="90">
        <v>48</v>
      </c>
      <c r="D6" s="90">
        <v>1</v>
      </c>
      <c r="E6" s="90">
        <v>6</v>
      </c>
      <c r="F6" s="90"/>
      <c r="G6" s="90"/>
      <c r="H6" s="90"/>
      <c r="I6" s="90"/>
      <c r="J6" s="90">
        <v>6</v>
      </c>
      <c r="K6" s="90">
        <v>48</v>
      </c>
      <c r="L6" s="90">
        <v>1</v>
      </c>
      <c r="M6" s="90">
        <v>6</v>
      </c>
    </row>
    <row r="7" spans="1:13" ht="26.25" customHeight="1" x14ac:dyDescent="0.25">
      <c r="A7" s="67" t="s">
        <v>145</v>
      </c>
      <c r="B7" s="91">
        <v>3</v>
      </c>
      <c r="C7" s="90">
        <v>18</v>
      </c>
      <c r="D7" s="90">
        <v>1</v>
      </c>
      <c r="E7" s="90">
        <v>10</v>
      </c>
      <c r="F7" s="90">
        <v>1</v>
      </c>
      <c r="G7" s="90">
        <v>8</v>
      </c>
      <c r="H7" s="90">
        <v>1</v>
      </c>
      <c r="I7" s="90">
        <v>8</v>
      </c>
      <c r="J7" s="90">
        <v>4</v>
      </c>
      <c r="K7" s="90">
        <v>26</v>
      </c>
      <c r="L7" s="90">
        <v>2</v>
      </c>
      <c r="M7" s="90">
        <v>18</v>
      </c>
    </row>
    <row r="8" spans="1:13" ht="26.25" customHeight="1" x14ac:dyDescent="0.25">
      <c r="A8" s="67" t="s">
        <v>146</v>
      </c>
      <c r="B8" s="91">
        <v>7</v>
      </c>
      <c r="C8" s="90">
        <v>70</v>
      </c>
      <c r="D8" s="90">
        <v>2</v>
      </c>
      <c r="E8" s="90">
        <v>27</v>
      </c>
      <c r="F8" s="90"/>
      <c r="G8" s="90"/>
      <c r="H8" s="90"/>
      <c r="I8" s="90"/>
      <c r="J8" s="90">
        <v>7</v>
      </c>
      <c r="K8" s="90">
        <v>70</v>
      </c>
      <c r="L8" s="90">
        <v>2</v>
      </c>
      <c r="M8" s="90">
        <v>27</v>
      </c>
    </row>
    <row r="9" spans="1:13" ht="26.25" customHeight="1" x14ac:dyDescent="0.25">
      <c r="A9" s="67" t="s">
        <v>147</v>
      </c>
      <c r="B9" s="91">
        <v>1</v>
      </c>
      <c r="C9" s="90">
        <v>12</v>
      </c>
      <c r="D9" s="90"/>
      <c r="E9" s="90"/>
      <c r="F9" s="90">
        <v>1</v>
      </c>
      <c r="G9" s="90">
        <v>10</v>
      </c>
      <c r="H9" s="90">
        <v>1</v>
      </c>
      <c r="I9" s="90">
        <v>10</v>
      </c>
      <c r="J9" s="90">
        <v>2</v>
      </c>
      <c r="K9" s="90">
        <v>22</v>
      </c>
      <c r="L9" s="90">
        <v>1</v>
      </c>
      <c r="M9" s="90">
        <v>10</v>
      </c>
    </row>
    <row r="10" spans="1:13" ht="26.25" customHeight="1" x14ac:dyDescent="0.25">
      <c r="A10" s="67" t="s">
        <v>148</v>
      </c>
      <c r="B10" s="91">
        <v>4</v>
      </c>
      <c r="C10" s="90">
        <v>43</v>
      </c>
      <c r="D10" s="90">
        <v>1</v>
      </c>
      <c r="E10" s="90">
        <v>14</v>
      </c>
      <c r="F10" s="90"/>
      <c r="G10" s="90"/>
      <c r="H10" s="90"/>
      <c r="I10" s="90"/>
      <c r="J10" s="90">
        <v>4</v>
      </c>
      <c r="K10" s="90">
        <v>43</v>
      </c>
      <c r="L10" s="90">
        <v>1</v>
      </c>
      <c r="M10" s="90">
        <v>14</v>
      </c>
    </row>
    <row r="11" spans="1:13" ht="26.25" customHeight="1" x14ac:dyDescent="0.25">
      <c r="A11" s="67" t="s">
        <v>149</v>
      </c>
      <c r="B11" s="91">
        <v>4</v>
      </c>
      <c r="C11" s="90">
        <v>28</v>
      </c>
      <c r="D11" s="90"/>
      <c r="E11" s="90"/>
      <c r="F11" s="90">
        <v>1</v>
      </c>
      <c r="G11" s="90">
        <v>12</v>
      </c>
      <c r="H11" s="90">
        <v>1</v>
      </c>
      <c r="I11" s="90">
        <v>12</v>
      </c>
      <c r="J11" s="90">
        <v>5</v>
      </c>
      <c r="K11" s="90">
        <v>40</v>
      </c>
      <c r="L11" s="90">
        <v>1</v>
      </c>
      <c r="M11" s="90">
        <v>12</v>
      </c>
    </row>
    <row r="12" spans="1:13" ht="26.25" customHeight="1" x14ac:dyDescent="0.25">
      <c r="A12" s="67" t="s">
        <v>150</v>
      </c>
      <c r="B12" s="91">
        <v>3</v>
      </c>
      <c r="C12" s="90">
        <v>21</v>
      </c>
      <c r="D12" s="90">
        <v>1</v>
      </c>
      <c r="E12" s="90">
        <v>8</v>
      </c>
      <c r="F12" s="90">
        <v>2</v>
      </c>
      <c r="G12" s="90">
        <v>20</v>
      </c>
      <c r="H12" s="90">
        <v>1</v>
      </c>
      <c r="I12" s="90">
        <v>12</v>
      </c>
      <c r="J12" s="90">
        <v>5</v>
      </c>
      <c r="K12" s="90">
        <v>41</v>
      </c>
      <c r="L12" s="90">
        <v>3</v>
      </c>
      <c r="M12" s="90">
        <v>20</v>
      </c>
    </row>
    <row r="13" spans="1:13" ht="26.25" customHeight="1" x14ac:dyDescent="0.25">
      <c r="A13" s="67" t="s">
        <v>151</v>
      </c>
      <c r="B13" s="91">
        <v>9</v>
      </c>
      <c r="C13" s="90">
        <v>86</v>
      </c>
      <c r="D13" s="90">
        <v>2</v>
      </c>
      <c r="E13" s="90">
        <v>18</v>
      </c>
      <c r="F13" s="90"/>
      <c r="G13" s="90"/>
      <c r="H13" s="90"/>
      <c r="I13" s="90"/>
      <c r="J13" s="90">
        <v>9</v>
      </c>
      <c r="K13" s="90">
        <v>86</v>
      </c>
      <c r="L13" s="90">
        <v>2</v>
      </c>
      <c r="M13" s="90">
        <v>18</v>
      </c>
    </row>
    <row r="14" spans="1:13" ht="26.25" customHeight="1" x14ac:dyDescent="0.25">
      <c r="A14" s="67" t="s">
        <v>152</v>
      </c>
      <c r="B14" s="91">
        <v>2</v>
      </c>
      <c r="C14" s="90">
        <v>22</v>
      </c>
      <c r="D14" s="90"/>
      <c r="E14" s="90"/>
      <c r="F14" s="90"/>
      <c r="G14" s="90"/>
      <c r="H14" s="90"/>
      <c r="I14" s="90"/>
      <c r="J14" s="90">
        <v>2</v>
      </c>
      <c r="K14" s="90">
        <v>22</v>
      </c>
      <c r="L14" s="90"/>
      <c r="M14" s="90"/>
    </row>
    <row r="15" spans="1:13" ht="26.25" customHeight="1" x14ac:dyDescent="0.25">
      <c r="A15" s="67" t="s">
        <v>153</v>
      </c>
      <c r="B15" s="91">
        <v>6</v>
      </c>
      <c r="C15" s="90">
        <v>43</v>
      </c>
      <c r="D15" s="90"/>
      <c r="E15" s="90"/>
      <c r="F15" s="90">
        <v>2</v>
      </c>
      <c r="G15" s="90">
        <v>28</v>
      </c>
      <c r="H15" s="90">
        <v>1</v>
      </c>
      <c r="I15" s="90">
        <v>13</v>
      </c>
      <c r="J15" s="90">
        <v>8</v>
      </c>
      <c r="K15" s="90">
        <v>71</v>
      </c>
      <c r="L15" s="90">
        <v>1</v>
      </c>
      <c r="M15" s="90">
        <v>13</v>
      </c>
    </row>
    <row r="16" spans="1:13" ht="26.25" customHeight="1" x14ac:dyDescent="0.25">
      <c r="A16" s="67" t="s">
        <v>154</v>
      </c>
      <c r="B16" s="91">
        <v>2</v>
      </c>
      <c r="C16" s="90">
        <v>24</v>
      </c>
      <c r="D16" s="90"/>
      <c r="E16" s="90"/>
      <c r="F16" s="90">
        <v>2</v>
      </c>
      <c r="G16" s="90">
        <v>28</v>
      </c>
      <c r="H16" s="90">
        <v>1</v>
      </c>
      <c r="I16" s="90">
        <v>8</v>
      </c>
      <c r="J16" s="90">
        <v>4</v>
      </c>
      <c r="K16" s="90">
        <v>52</v>
      </c>
      <c r="L16" s="90">
        <v>1</v>
      </c>
      <c r="M16" s="90">
        <v>8</v>
      </c>
    </row>
    <row r="17" spans="1:13" ht="26.25" customHeight="1" x14ac:dyDescent="0.25">
      <c r="A17" s="67" t="s">
        <v>155</v>
      </c>
      <c r="B17" s="91">
        <v>2</v>
      </c>
      <c r="C17" s="90">
        <v>15</v>
      </c>
      <c r="D17" s="90"/>
      <c r="E17" s="90"/>
      <c r="F17" s="90"/>
      <c r="G17" s="90"/>
      <c r="H17" s="90"/>
      <c r="I17" s="90"/>
      <c r="J17" s="90">
        <v>2</v>
      </c>
      <c r="K17" s="90">
        <v>15</v>
      </c>
      <c r="L17" s="90"/>
      <c r="M17" s="90"/>
    </row>
    <row r="18" spans="1:13" ht="26.25" customHeight="1" x14ac:dyDescent="0.25">
      <c r="A18" s="67" t="s">
        <v>156</v>
      </c>
      <c r="B18" s="91">
        <v>4</v>
      </c>
      <c r="C18" s="90">
        <v>29</v>
      </c>
      <c r="D18" s="90">
        <v>1</v>
      </c>
      <c r="E18" s="90">
        <v>6</v>
      </c>
      <c r="F18" s="90"/>
      <c r="G18" s="90"/>
      <c r="H18" s="90"/>
      <c r="I18" s="90"/>
      <c r="J18" s="90">
        <v>4</v>
      </c>
      <c r="K18" s="90">
        <v>29</v>
      </c>
      <c r="L18" s="90">
        <v>1</v>
      </c>
      <c r="M18" s="90">
        <v>6</v>
      </c>
    </row>
    <row r="19" spans="1:13" ht="26.25" customHeight="1" x14ac:dyDescent="0.25">
      <c r="A19" s="67" t="s">
        <v>157</v>
      </c>
      <c r="B19" s="91">
        <v>4</v>
      </c>
      <c r="C19" s="90">
        <v>30</v>
      </c>
      <c r="D19" s="90">
        <v>1</v>
      </c>
      <c r="E19" s="90">
        <v>15</v>
      </c>
      <c r="F19" s="90">
        <v>1</v>
      </c>
      <c r="G19" s="90">
        <v>5</v>
      </c>
      <c r="H19" s="90">
        <v>1</v>
      </c>
      <c r="I19" s="90">
        <v>5</v>
      </c>
      <c r="J19" s="90">
        <v>5</v>
      </c>
      <c r="K19" s="90">
        <v>35</v>
      </c>
      <c r="L19" s="90">
        <v>2</v>
      </c>
      <c r="M19" s="90">
        <v>20</v>
      </c>
    </row>
    <row r="20" spans="1:13" ht="26.25" customHeight="1" x14ac:dyDescent="0.25">
      <c r="A20" s="67" t="s">
        <v>158</v>
      </c>
      <c r="B20" s="91">
        <v>2</v>
      </c>
      <c r="C20" s="90">
        <v>17</v>
      </c>
      <c r="D20" s="90"/>
      <c r="E20" s="90"/>
      <c r="F20" s="90">
        <v>2</v>
      </c>
      <c r="G20" s="90">
        <v>13</v>
      </c>
      <c r="H20" s="90">
        <v>2</v>
      </c>
      <c r="I20" s="90">
        <v>13</v>
      </c>
      <c r="J20" s="90">
        <v>4</v>
      </c>
      <c r="K20" s="90">
        <v>30</v>
      </c>
      <c r="L20" s="90">
        <v>2</v>
      </c>
      <c r="M20" s="90">
        <v>13</v>
      </c>
    </row>
    <row r="21" spans="1:13" ht="26.25" customHeight="1" x14ac:dyDescent="0.25">
      <c r="A21" s="67" t="s">
        <v>159</v>
      </c>
      <c r="B21" s="91">
        <v>6</v>
      </c>
      <c r="C21" s="90">
        <v>79</v>
      </c>
      <c r="D21" s="90">
        <v>3</v>
      </c>
      <c r="E21" s="90">
        <v>37</v>
      </c>
      <c r="F21" s="90">
        <v>1</v>
      </c>
      <c r="G21" s="90">
        <v>8</v>
      </c>
      <c r="H21" s="90">
        <v>1</v>
      </c>
      <c r="I21" s="90">
        <v>8</v>
      </c>
      <c r="J21" s="90">
        <v>7</v>
      </c>
      <c r="K21" s="90">
        <v>87</v>
      </c>
      <c r="L21" s="90">
        <v>5</v>
      </c>
      <c r="M21" s="90">
        <v>45</v>
      </c>
    </row>
    <row r="22" spans="1:13" ht="26.25" customHeight="1" x14ac:dyDescent="0.25">
      <c r="A22" s="8" t="s">
        <v>6</v>
      </c>
      <c r="B22" s="92">
        <f>SUM(B5:B21)</f>
        <v>83</v>
      </c>
      <c r="C22" s="92">
        <v>893</v>
      </c>
      <c r="D22" s="92">
        <f t="shared" ref="D22:M22" si="0">SUM(D5:D21)</f>
        <v>17</v>
      </c>
      <c r="E22" s="92">
        <f t="shared" si="0"/>
        <v>217</v>
      </c>
      <c r="F22" s="92">
        <f t="shared" si="0"/>
        <v>13</v>
      </c>
      <c r="G22" s="92">
        <f t="shared" si="0"/>
        <v>132</v>
      </c>
      <c r="H22" s="92">
        <f t="shared" si="0"/>
        <v>10</v>
      </c>
      <c r="I22" s="92">
        <f t="shared" si="0"/>
        <v>89</v>
      </c>
      <c r="J22" s="92">
        <f t="shared" si="0"/>
        <v>96</v>
      </c>
      <c r="K22" s="92">
        <f t="shared" si="0"/>
        <v>1025</v>
      </c>
      <c r="L22" s="92">
        <f t="shared" si="0"/>
        <v>29</v>
      </c>
      <c r="M22" s="92">
        <f t="shared" si="0"/>
        <v>306</v>
      </c>
    </row>
  </sheetData>
  <mergeCells count="4">
    <mergeCell ref="F2:I2"/>
    <mergeCell ref="J2:M2"/>
    <mergeCell ref="A2:A3"/>
    <mergeCell ref="B2:E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4"/>
  <sheetViews>
    <sheetView topLeftCell="J19" workbookViewId="0">
      <selection activeCell="AN7" sqref="AN7"/>
    </sheetView>
  </sheetViews>
  <sheetFormatPr defaultRowHeight="15" x14ac:dyDescent="0.25"/>
  <cols>
    <col min="1" max="1" width="16" style="29" customWidth="1"/>
    <col min="2" max="2" width="5.85546875" style="29" customWidth="1"/>
    <col min="3" max="3" width="4.85546875" style="29" customWidth="1"/>
    <col min="4" max="4" width="8.7109375" style="29" customWidth="1"/>
    <col min="5" max="5" width="9.140625" style="29"/>
    <col min="6" max="6" width="6.28515625" style="29" customWidth="1"/>
    <col min="7" max="8" width="5.28515625" style="29" customWidth="1"/>
    <col min="9" max="9" width="4.28515625" style="29" customWidth="1"/>
    <col min="10" max="10" width="6.140625" style="29" customWidth="1"/>
    <col min="11" max="12" width="4.85546875" style="29" customWidth="1"/>
    <col min="13" max="13" width="6" style="29" customWidth="1"/>
    <col min="14" max="15" width="6.28515625" style="29" customWidth="1"/>
    <col min="16" max="16" width="5.140625" style="29" customWidth="1"/>
    <col min="17" max="17" width="4.7109375" style="29" customWidth="1"/>
    <col min="18" max="18" width="4.28515625" style="29" customWidth="1"/>
    <col min="19" max="19" width="5" style="29" customWidth="1"/>
    <col min="20" max="20" width="3.85546875" style="29" customWidth="1"/>
    <col min="21" max="21" width="4" style="29" customWidth="1"/>
    <col min="22" max="23" width="4.42578125" style="29" customWidth="1"/>
    <col min="24" max="24" width="5.5703125" style="29" customWidth="1"/>
    <col min="25" max="25" width="4.28515625" style="29" customWidth="1"/>
    <col min="26" max="26" width="4.7109375" style="29" customWidth="1"/>
    <col min="27" max="27" width="4.42578125" style="29" customWidth="1"/>
    <col min="28" max="28" width="6" style="29" customWidth="1"/>
    <col min="29" max="29" width="7.5703125" style="29" customWidth="1"/>
    <col min="30" max="30" width="6.85546875" style="29" customWidth="1"/>
    <col min="31" max="32" width="5.140625" style="29" customWidth="1"/>
    <col min="33" max="33" width="5.7109375" style="29" customWidth="1"/>
    <col min="34" max="34" width="5.28515625" style="29" customWidth="1"/>
    <col min="35" max="35" width="6.85546875" style="29" customWidth="1"/>
    <col min="36" max="40" width="6.140625" style="29" customWidth="1"/>
    <col min="41" max="41" width="5.28515625" style="29" customWidth="1"/>
    <col min="42" max="47" width="5.85546875" style="29" customWidth="1"/>
    <col min="48" max="48" width="5.5703125" style="29" customWidth="1"/>
    <col min="49" max="16384" width="9.140625" style="29"/>
  </cols>
  <sheetData>
    <row r="1" spans="1:83" s="30" customFormat="1" ht="36" customHeight="1" x14ac:dyDescent="0.3">
      <c r="A1" s="190" t="s">
        <v>67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</row>
    <row r="2" spans="1:83" s="30" customFormat="1" ht="30.75" customHeight="1" x14ac:dyDescent="0.25">
      <c r="A2" s="191"/>
      <c r="B2" s="180" t="s">
        <v>46</v>
      </c>
      <c r="C2" s="181"/>
      <c r="D2" s="181"/>
      <c r="E2" s="181"/>
      <c r="F2" s="181"/>
      <c r="G2" s="182"/>
      <c r="H2" s="172" t="s">
        <v>21</v>
      </c>
      <c r="I2" s="173"/>
      <c r="J2" s="173"/>
      <c r="K2" s="173"/>
      <c r="L2" s="173"/>
      <c r="M2" s="173"/>
      <c r="N2" s="173"/>
      <c r="O2" s="174"/>
      <c r="P2" s="180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2"/>
      <c r="AE2" s="167" t="s">
        <v>107</v>
      </c>
      <c r="AF2" s="164" t="s">
        <v>22</v>
      </c>
      <c r="AG2" s="161" t="s">
        <v>87</v>
      </c>
      <c r="AH2" s="164" t="s">
        <v>23</v>
      </c>
      <c r="AI2" s="164" t="s">
        <v>88</v>
      </c>
      <c r="AJ2" s="156" t="s">
        <v>108</v>
      </c>
      <c r="AK2" s="156" t="s">
        <v>109</v>
      </c>
      <c r="AL2" s="161" t="s">
        <v>110</v>
      </c>
      <c r="AM2" s="161" t="s">
        <v>111</v>
      </c>
      <c r="AN2" s="167" t="s">
        <v>112</v>
      </c>
      <c r="AO2" s="164" t="s">
        <v>20</v>
      </c>
      <c r="AP2" s="161" t="s">
        <v>89</v>
      </c>
      <c r="AQ2" s="164" t="s">
        <v>90</v>
      </c>
      <c r="AR2" s="164" t="s">
        <v>91</v>
      </c>
      <c r="AS2" s="156" t="s">
        <v>118</v>
      </c>
      <c r="AT2" s="156" t="s">
        <v>119</v>
      </c>
      <c r="AU2" s="161" t="s">
        <v>120</v>
      </c>
      <c r="AV2" s="161" t="s">
        <v>121</v>
      </c>
    </row>
    <row r="3" spans="1:83" s="31" customFormat="1" ht="15" hidden="1" customHeight="1" x14ac:dyDescent="0.25">
      <c r="A3" s="192"/>
      <c r="B3" s="183"/>
      <c r="C3" s="184"/>
      <c r="D3" s="184"/>
      <c r="E3" s="184"/>
      <c r="F3" s="184"/>
      <c r="G3" s="185"/>
      <c r="H3" s="175"/>
      <c r="I3" s="176"/>
      <c r="J3" s="176"/>
      <c r="K3" s="176"/>
      <c r="L3" s="176"/>
      <c r="M3" s="176"/>
      <c r="N3" s="176"/>
      <c r="O3" s="177"/>
      <c r="P3" s="183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5"/>
      <c r="AE3" s="168"/>
      <c r="AF3" s="165"/>
      <c r="AG3" s="162"/>
      <c r="AH3" s="165"/>
      <c r="AI3" s="165"/>
      <c r="AJ3" s="157"/>
      <c r="AK3" s="157"/>
      <c r="AL3" s="162"/>
      <c r="AM3" s="162"/>
      <c r="AN3" s="168"/>
      <c r="AO3" s="165"/>
      <c r="AP3" s="162"/>
      <c r="AQ3" s="165"/>
      <c r="AR3" s="165"/>
      <c r="AS3" s="157"/>
      <c r="AT3" s="157"/>
      <c r="AU3" s="162"/>
      <c r="AV3" s="162"/>
      <c r="AW3" s="56"/>
    </row>
    <row r="4" spans="1:83" s="30" customFormat="1" ht="48" customHeight="1" x14ac:dyDescent="0.25">
      <c r="A4" s="192"/>
      <c r="B4" s="159" t="s">
        <v>69</v>
      </c>
      <c r="C4" s="186" t="s">
        <v>24</v>
      </c>
      <c r="D4" s="159" t="s">
        <v>85</v>
      </c>
      <c r="E4" s="159" t="s">
        <v>61</v>
      </c>
      <c r="F4" s="178" t="s">
        <v>25</v>
      </c>
      <c r="G4" s="170" t="s">
        <v>62</v>
      </c>
      <c r="H4" s="159" t="s">
        <v>26</v>
      </c>
      <c r="I4" s="159" t="s">
        <v>27</v>
      </c>
      <c r="J4" s="159" t="s">
        <v>28</v>
      </c>
      <c r="K4" s="159" t="s">
        <v>27</v>
      </c>
      <c r="L4" s="159" t="s">
        <v>29</v>
      </c>
      <c r="M4" s="159" t="s">
        <v>27</v>
      </c>
      <c r="N4" s="178" t="s">
        <v>30</v>
      </c>
      <c r="O4" s="178" t="s">
        <v>31</v>
      </c>
      <c r="P4" s="188" t="s">
        <v>32</v>
      </c>
      <c r="Q4" s="159" t="s">
        <v>27</v>
      </c>
      <c r="R4" s="159" t="s">
        <v>33</v>
      </c>
      <c r="S4" s="159" t="s">
        <v>34</v>
      </c>
      <c r="T4" s="159" t="s">
        <v>35</v>
      </c>
      <c r="U4" s="159" t="s">
        <v>24</v>
      </c>
      <c r="V4" s="159" t="s">
        <v>36</v>
      </c>
      <c r="W4" s="159" t="s">
        <v>27</v>
      </c>
      <c r="X4" s="159" t="s">
        <v>37</v>
      </c>
      <c r="Y4" s="159" t="s">
        <v>24</v>
      </c>
      <c r="Z4" s="159" t="s">
        <v>38</v>
      </c>
      <c r="AA4" s="159" t="s">
        <v>24</v>
      </c>
      <c r="AB4" s="178" t="s">
        <v>113</v>
      </c>
      <c r="AC4" s="159" t="s">
        <v>86</v>
      </c>
      <c r="AD4" s="178" t="s">
        <v>114</v>
      </c>
      <c r="AE4" s="168"/>
      <c r="AF4" s="165"/>
      <c r="AG4" s="162"/>
      <c r="AH4" s="165"/>
      <c r="AI4" s="165"/>
      <c r="AJ4" s="157"/>
      <c r="AK4" s="157"/>
      <c r="AL4" s="162"/>
      <c r="AM4" s="162"/>
      <c r="AN4" s="168"/>
      <c r="AO4" s="165"/>
      <c r="AP4" s="162"/>
      <c r="AQ4" s="165"/>
      <c r="AR4" s="165"/>
      <c r="AS4" s="157"/>
      <c r="AT4" s="157"/>
      <c r="AU4" s="162"/>
      <c r="AV4" s="162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</row>
    <row r="5" spans="1:83" s="30" customFormat="1" ht="105.75" customHeight="1" x14ac:dyDescent="0.25">
      <c r="A5" s="193"/>
      <c r="B5" s="160"/>
      <c r="C5" s="187"/>
      <c r="D5" s="160"/>
      <c r="E5" s="160"/>
      <c r="F5" s="179"/>
      <c r="G5" s="171"/>
      <c r="H5" s="160"/>
      <c r="I5" s="160"/>
      <c r="J5" s="160"/>
      <c r="K5" s="160"/>
      <c r="L5" s="160"/>
      <c r="M5" s="160"/>
      <c r="N5" s="179"/>
      <c r="O5" s="179"/>
      <c r="P5" s="189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79"/>
      <c r="AC5" s="160"/>
      <c r="AD5" s="179"/>
      <c r="AE5" s="169"/>
      <c r="AF5" s="166"/>
      <c r="AG5" s="163"/>
      <c r="AH5" s="166"/>
      <c r="AI5" s="166"/>
      <c r="AJ5" s="158"/>
      <c r="AK5" s="158"/>
      <c r="AL5" s="163"/>
      <c r="AM5" s="163"/>
      <c r="AN5" s="169"/>
      <c r="AO5" s="166"/>
      <c r="AP5" s="163"/>
      <c r="AQ5" s="166"/>
      <c r="AR5" s="166"/>
      <c r="AS5" s="158"/>
      <c r="AT5" s="158"/>
      <c r="AU5" s="163"/>
      <c r="AV5" s="163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</row>
    <row r="6" spans="1:83" s="30" customFormat="1" ht="17.25" customHeight="1" x14ac:dyDescent="0.25">
      <c r="A6" s="22"/>
      <c r="B6" s="23">
        <v>1</v>
      </c>
      <c r="C6" s="23">
        <v>2</v>
      </c>
      <c r="D6" s="23">
        <v>3</v>
      </c>
      <c r="E6" s="23">
        <v>4</v>
      </c>
      <c r="F6" s="24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3">
        <v>19</v>
      </c>
      <c r="U6" s="23">
        <v>20</v>
      </c>
      <c r="V6" s="23">
        <v>21</v>
      </c>
      <c r="W6" s="23">
        <v>22</v>
      </c>
      <c r="X6" s="23">
        <v>23</v>
      </c>
      <c r="Y6" s="23">
        <v>24</v>
      </c>
      <c r="Z6" s="23">
        <v>25</v>
      </c>
      <c r="AA6" s="23">
        <v>26</v>
      </c>
      <c r="AB6" s="25">
        <v>27</v>
      </c>
      <c r="AC6" s="23">
        <v>28</v>
      </c>
      <c r="AD6" s="23">
        <v>29</v>
      </c>
      <c r="AE6" s="24">
        <v>30</v>
      </c>
      <c r="AF6" s="24">
        <v>31</v>
      </c>
      <c r="AG6" s="24">
        <v>32</v>
      </c>
      <c r="AH6" s="24">
        <v>33</v>
      </c>
      <c r="AI6" s="23">
        <v>34</v>
      </c>
      <c r="AJ6" s="23">
        <v>35</v>
      </c>
      <c r="AK6" s="23">
        <v>36</v>
      </c>
      <c r="AL6" s="23">
        <v>37</v>
      </c>
      <c r="AM6" s="23">
        <v>38</v>
      </c>
      <c r="AN6" s="24">
        <v>39</v>
      </c>
      <c r="AO6" s="24">
        <v>40</v>
      </c>
      <c r="AP6" s="24">
        <v>41</v>
      </c>
      <c r="AQ6" s="24">
        <v>42</v>
      </c>
      <c r="AR6" s="24">
        <v>43</v>
      </c>
      <c r="AS6" s="24">
        <v>44</v>
      </c>
      <c r="AT6" s="24">
        <v>45</v>
      </c>
      <c r="AU6" s="24">
        <v>46</v>
      </c>
      <c r="AV6" s="23">
        <v>47</v>
      </c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:83" s="30" customFormat="1" ht="46.5" customHeight="1" x14ac:dyDescent="0.25">
      <c r="A7" s="66" t="s">
        <v>143</v>
      </c>
      <c r="B7" s="85">
        <v>72</v>
      </c>
      <c r="C7" s="82">
        <v>20160</v>
      </c>
      <c r="D7" s="85">
        <v>55</v>
      </c>
      <c r="E7" s="85">
        <v>5</v>
      </c>
      <c r="F7" s="82">
        <f>B7+D7+E7</f>
        <v>132</v>
      </c>
      <c r="G7" s="82">
        <v>1265</v>
      </c>
      <c r="H7" s="85">
        <v>14</v>
      </c>
      <c r="I7" s="85">
        <v>7000</v>
      </c>
      <c r="J7" s="85">
        <v>8</v>
      </c>
      <c r="K7" s="85">
        <v>4000</v>
      </c>
      <c r="L7" s="85">
        <v>15</v>
      </c>
      <c r="M7" s="85">
        <v>7500</v>
      </c>
      <c r="N7" s="82">
        <f>H7+J7+L7</f>
        <v>37</v>
      </c>
      <c r="O7" s="82">
        <f>I7+K7+M7</f>
        <v>18500</v>
      </c>
      <c r="P7" s="85">
        <v>4</v>
      </c>
      <c r="Q7" s="85">
        <v>2000</v>
      </c>
      <c r="R7" s="85"/>
      <c r="S7" s="85"/>
      <c r="T7" s="85">
        <v>2</v>
      </c>
      <c r="U7" s="85">
        <v>230</v>
      </c>
      <c r="V7" s="85"/>
      <c r="W7" s="85"/>
      <c r="X7" s="85">
        <v>10</v>
      </c>
      <c r="Y7" s="85">
        <v>3000</v>
      </c>
      <c r="Z7" s="85">
        <v>329</v>
      </c>
      <c r="AA7" s="85">
        <v>31500</v>
      </c>
      <c r="AB7" s="82">
        <f t="shared" ref="AB7:AB23" si="0">P7+R7+T7+V7+X7+Z7</f>
        <v>345</v>
      </c>
      <c r="AC7" s="85">
        <v>24600</v>
      </c>
      <c r="AD7" s="82">
        <f>Q7+S7+U7+W7+Y7+AA7+AC7</f>
        <v>61330</v>
      </c>
      <c r="AE7" s="82">
        <f>F7+N7+AB7</f>
        <v>514</v>
      </c>
      <c r="AF7" s="85">
        <v>33</v>
      </c>
      <c r="AG7" s="85">
        <v>10</v>
      </c>
      <c r="AH7" s="85">
        <v>14</v>
      </c>
      <c r="AI7" s="85">
        <v>15</v>
      </c>
      <c r="AJ7" s="85">
        <v>7</v>
      </c>
      <c r="AK7" s="85">
        <v>8</v>
      </c>
      <c r="AL7" s="85">
        <v>1</v>
      </c>
      <c r="AM7" s="85">
        <v>5</v>
      </c>
      <c r="AN7" s="82">
        <v>101255</v>
      </c>
      <c r="AO7" s="85">
        <v>7000</v>
      </c>
      <c r="AP7" s="85">
        <v>12000</v>
      </c>
      <c r="AQ7" s="85">
        <v>9000</v>
      </c>
      <c r="AR7" s="85">
        <v>2300</v>
      </c>
      <c r="AS7" s="85">
        <v>3000</v>
      </c>
      <c r="AT7" s="85">
        <v>2500</v>
      </c>
      <c r="AU7" s="85">
        <v>300</v>
      </c>
      <c r="AV7" s="85">
        <v>2000</v>
      </c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:83" ht="36.75" customHeight="1" x14ac:dyDescent="0.25">
      <c r="A8" s="67" t="s">
        <v>144</v>
      </c>
      <c r="B8" s="85">
        <v>21</v>
      </c>
      <c r="C8" s="82">
        <v>360</v>
      </c>
      <c r="D8" s="85">
        <v>5</v>
      </c>
      <c r="E8" s="85"/>
      <c r="F8" s="82">
        <f t="shared" ref="F8:F23" si="1">B8+D8+E8</f>
        <v>26</v>
      </c>
      <c r="G8" s="82">
        <v>40</v>
      </c>
      <c r="H8" s="85"/>
      <c r="I8" s="85"/>
      <c r="J8" s="85"/>
      <c r="K8" s="85"/>
      <c r="L8" s="85"/>
      <c r="M8" s="85"/>
      <c r="N8" s="82"/>
      <c r="O8" s="82"/>
      <c r="P8" s="85">
        <v>2</v>
      </c>
      <c r="Q8" s="85">
        <v>80</v>
      </c>
      <c r="R8" s="85"/>
      <c r="S8" s="85"/>
      <c r="T8" s="85">
        <v>8</v>
      </c>
      <c r="U8" s="85">
        <v>89</v>
      </c>
      <c r="V8" s="85"/>
      <c r="W8" s="85"/>
      <c r="X8" s="85">
        <v>3</v>
      </c>
      <c r="Y8" s="85">
        <v>120</v>
      </c>
      <c r="Z8" s="85">
        <v>10</v>
      </c>
      <c r="AA8" s="85">
        <v>500</v>
      </c>
      <c r="AB8" s="82">
        <f t="shared" si="0"/>
        <v>23</v>
      </c>
      <c r="AC8" s="85">
        <v>1760</v>
      </c>
      <c r="AD8" s="82">
        <f t="shared" ref="AD8:AD23" si="2">Q8+S8+U8+W8+Y8+AA8+AC8</f>
        <v>2549</v>
      </c>
      <c r="AE8" s="82">
        <f t="shared" ref="AE8:AE23" si="3">F8+N8+AB8</f>
        <v>49</v>
      </c>
      <c r="AF8" s="85">
        <v>10</v>
      </c>
      <c r="AG8" s="85"/>
      <c r="AH8" s="85">
        <v>3</v>
      </c>
      <c r="AI8" s="85"/>
      <c r="AJ8" s="85"/>
      <c r="AK8" s="85"/>
      <c r="AL8" s="85"/>
      <c r="AM8" s="85">
        <v>3</v>
      </c>
      <c r="AN8" s="82">
        <f t="shared" ref="AN8:AN23" si="4">C8+G8+O8+AD8</f>
        <v>2949</v>
      </c>
      <c r="AO8" s="85">
        <v>200</v>
      </c>
      <c r="AP8" s="85"/>
      <c r="AQ8" s="85">
        <v>150</v>
      </c>
      <c r="AR8" s="86"/>
      <c r="AS8" s="85"/>
      <c r="AT8" s="85"/>
      <c r="AU8" s="85"/>
      <c r="AV8" s="85">
        <v>300</v>
      </c>
    </row>
    <row r="9" spans="1:83" ht="36.75" customHeight="1" x14ac:dyDescent="0.25">
      <c r="A9" s="67" t="s">
        <v>145</v>
      </c>
      <c r="B9" s="87">
        <v>9</v>
      </c>
      <c r="C9" s="82">
        <v>485</v>
      </c>
      <c r="D9" s="85">
        <v>3</v>
      </c>
      <c r="E9" s="85"/>
      <c r="F9" s="82">
        <f t="shared" si="1"/>
        <v>12</v>
      </c>
      <c r="G9" s="82">
        <v>7</v>
      </c>
      <c r="H9" s="85"/>
      <c r="I9" s="85"/>
      <c r="J9" s="85">
        <v>1</v>
      </c>
      <c r="K9" s="85">
        <v>60</v>
      </c>
      <c r="L9" s="85"/>
      <c r="M9" s="85"/>
      <c r="N9" s="82">
        <f>H9+J9+L9</f>
        <v>1</v>
      </c>
      <c r="O9" s="82">
        <f>I9+K9+M9</f>
        <v>60</v>
      </c>
      <c r="P9" s="85">
        <v>5</v>
      </c>
      <c r="Q9" s="85">
        <v>152</v>
      </c>
      <c r="R9" s="85"/>
      <c r="S9" s="85"/>
      <c r="T9" s="85">
        <v>6</v>
      </c>
      <c r="U9" s="85">
        <v>142</v>
      </c>
      <c r="V9" s="85"/>
      <c r="W9" s="85"/>
      <c r="X9" s="85">
        <v>1</v>
      </c>
      <c r="Y9" s="85">
        <v>70</v>
      </c>
      <c r="Z9" s="85">
        <v>56</v>
      </c>
      <c r="AA9" s="85">
        <v>879</v>
      </c>
      <c r="AB9" s="82">
        <f t="shared" si="0"/>
        <v>68</v>
      </c>
      <c r="AC9" s="85">
        <v>2080</v>
      </c>
      <c r="AD9" s="82">
        <f t="shared" si="2"/>
        <v>3323</v>
      </c>
      <c r="AE9" s="82">
        <f t="shared" si="3"/>
        <v>81</v>
      </c>
      <c r="AF9" s="85">
        <v>12</v>
      </c>
      <c r="AG9" s="85"/>
      <c r="AH9" s="85">
        <v>3</v>
      </c>
      <c r="AI9" s="85"/>
      <c r="AJ9" s="85"/>
      <c r="AK9" s="85"/>
      <c r="AL9" s="85"/>
      <c r="AM9" s="85">
        <v>2</v>
      </c>
      <c r="AN9" s="82">
        <f t="shared" si="4"/>
        <v>3875</v>
      </c>
      <c r="AO9" s="85">
        <v>240</v>
      </c>
      <c r="AP9" s="85"/>
      <c r="AQ9" s="85">
        <v>65</v>
      </c>
      <c r="AR9" s="85"/>
      <c r="AS9" s="85"/>
      <c r="AT9" s="85"/>
      <c r="AU9" s="85"/>
      <c r="AV9" s="85">
        <v>200</v>
      </c>
      <c r="AW9" s="83"/>
      <c r="AX9" s="83"/>
      <c r="AY9" s="83"/>
    </row>
    <row r="10" spans="1:83" ht="36.75" customHeight="1" x14ac:dyDescent="0.25">
      <c r="A10" s="67" t="s">
        <v>146</v>
      </c>
      <c r="B10" s="88">
        <v>18</v>
      </c>
      <c r="C10" s="84">
        <v>1800</v>
      </c>
      <c r="D10" s="88">
        <v>35</v>
      </c>
      <c r="E10" s="88">
        <v>1</v>
      </c>
      <c r="F10" s="82">
        <f t="shared" si="1"/>
        <v>54</v>
      </c>
      <c r="G10" s="84">
        <v>576</v>
      </c>
      <c r="H10" s="88"/>
      <c r="I10" s="88"/>
      <c r="J10" s="88"/>
      <c r="K10" s="88"/>
      <c r="L10" s="88"/>
      <c r="M10" s="88"/>
      <c r="N10" s="82"/>
      <c r="O10" s="82"/>
      <c r="P10" s="88">
        <v>3</v>
      </c>
      <c r="Q10" s="88">
        <v>150</v>
      </c>
      <c r="R10" s="88"/>
      <c r="S10" s="88"/>
      <c r="T10" s="88"/>
      <c r="U10" s="88"/>
      <c r="V10" s="88"/>
      <c r="W10" s="88"/>
      <c r="X10" s="88">
        <v>3</v>
      </c>
      <c r="Y10" s="88">
        <v>450</v>
      </c>
      <c r="Z10" s="88">
        <v>22</v>
      </c>
      <c r="AA10" s="88">
        <v>800</v>
      </c>
      <c r="AB10" s="82">
        <f t="shared" si="0"/>
        <v>28</v>
      </c>
      <c r="AC10" s="88">
        <v>5600</v>
      </c>
      <c r="AD10" s="82">
        <f t="shared" si="2"/>
        <v>7000</v>
      </c>
      <c r="AE10" s="82">
        <f t="shared" si="3"/>
        <v>82</v>
      </c>
      <c r="AF10" s="88">
        <v>5</v>
      </c>
      <c r="AG10" s="88">
        <v>8</v>
      </c>
      <c r="AH10" s="88">
        <v>3</v>
      </c>
      <c r="AI10" s="88">
        <v>3</v>
      </c>
      <c r="AJ10" s="88"/>
      <c r="AK10" s="88"/>
      <c r="AL10" s="88"/>
      <c r="AM10" s="88">
        <v>3</v>
      </c>
      <c r="AN10" s="82">
        <f t="shared" si="4"/>
        <v>9376</v>
      </c>
      <c r="AO10" s="88">
        <v>300</v>
      </c>
      <c r="AP10" s="88">
        <v>4000</v>
      </c>
      <c r="AQ10" s="88">
        <v>150</v>
      </c>
      <c r="AR10" s="88">
        <v>1500</v>
      </c>
      <c r="AS10" s="88"/>
      <c r="AT10" s="88"/>
      <c r="AU10" s="88"/>
      <c r="AV10" s="88">
        <v>300</v>
      </c>
    </row>
    <row r="11" spans="1:83" ht="36.75" customHeight="1" x14ac:dyDescent="0.25">
      <c r="A11" s="67" t="s">
        <v>147</v>
      </c>
      <c r="B11" s="88">
        <v>9</v>
      </c>
      <c r="C11" s="84">
        <v>450</v>
      </c>
      <c r="D11" s="88">
        <v>3</v>
      </c>
      <c r="E11" s="88"/>
      <c r="F11" s="82">
        <f t="shared" si="1"/>
        <v>12</v>
      </c>
      <c r="G11" s="84">
        <v>15</v>
      </c>
      <c r="H11" s="88"/>
      <c r="I11" s="88"/>
      <c r="J11" s="88"/>
      <c r="K11" s="88"/>
      <c r="L11" s="88"/>
      <c r="M11" s="88"/>
      <c r="N11" s="82"/>
      <c r="O11" s="82"/>
      <c r="P11" s="88"/>
      <c r="Q11" s="88"/>
      <c r="R11" s="88"/>
      <c r="S11" s="88"/>
      <c r="T11" s="88">
        <v>2</v>
      </c>
      <c r="U11" s="88">
        <v>60</v>
      </c>
      <c r="V11" s="88"/>
      <c r="W11" s="88"/>
      <c r="X11" s="88">
        <v>1</v>
      </c>
      <c r="Y11" s="88">
        <v>130</v>
      </c>
      <c r="Z11" s="88">
        <v>17</v>
      </c>
      <c r="AA11" s="88">
        <v>800</v>
      </c>
      <c r="AB11" s="82">
        <f t="shared" si="0"/>
        <v>20</v>
      </c>
      <c r="AC11" s="88">
        <v>1648</v>
      </c>
      <c r="AD11" s="82">
        <f t="shared" si="2"/>
        <v>2638</v>
      </c>
      <c r="AE11" s="82">
        <f t="shared" si="3"/>
        <v>32</v>
      </c>
      <c r="AF11" s="88">
        <v>5</v>
      </c>
      <c r="AG11" s="88">
        <v>1</v>
      </c>
      <c r="AH11" s="88">
        <v>2</v>
      </c>
      <c r="AI11" s="88">
        <v>1</v>
      </c>
      <c r="AJ11" s="88"/>
      <c r="AK11" s="88"/>
      <c r="AL11" s="88"/>
      <c r="AM11" s="88">
        <v>1</v>
      </c>
      <c r="AN11" s="82">
        <f t="shared" si="4"/>
        <v>3103</v>
      </c>
      <c r="AO11" s="88">
        <v>693</v>
      </c>
      <c r="AP11" s="88">
        <v>323</v>
      </c>
      <c r="AQ11" s="88">
        <v>300</v>
      </c>
      <c r="AR11" s="88">
        <v>80</v>
      </c>
      <c r="AS11" s="88"/>
      <c r="AT11" s="88"/>
      <c r="AU11" s="88"/>
      <c r="AV11" s="88">
        <v>100</v>
      </c>
    </row>
    <row r="12" spans="1:83" ht="36.75" customHeight="1" x14ac:dyDescent="0.25">
      <c r="A12" s="67" t="s">
        <v>148</v>
      </c>
      <c r="B12" s="87">
        <v>31</v>
      </c>
      <c r="C12" s="82">
        <v>1878</v>
      </c>
      <c r="D12" s="85">
        <v>19</v>
      </c>
      <c r="E12" s="88"/>
      <c r="F12" s="82">
        <f t="shared" si="1"/>
        <v>50</v>
      </c>
      <c r="G12" s="84">
        <v>154</v>
      </c>
      <c r="H12" s="88"/>
      <c r="I12" s="88"/>
      <c r="J12" s="88"/>
      <c r="K12" s="88"/>
      <c r="L12" s="88"/>
      <c r="M12" s="88"/>
      <c r="N12" s="82"/>
      <c r="O12" s="82"/>
      <c r="P12" s="85">
        <v>5</v>
      </c>
      <c r="Q12" s="85">
        <v>320</v>
      </c>
      <c r="R12" s="85"/>
      <c r="S12" s="85"/>
      <c r="T12" s="85">
        <v>2</v>
      </c>
      <c r="U12" s="85">
        <v>80</v>
      </c>
      <c r="V12" s="85"/>
      <c r="W12" s="85"/>
      <c r="X12" s="85">
        <v>1</v>
      </c>
      <c r="Y12" s="85">
        <v>350</v>
      </c>
      <c r="Z12" s="85">
        <v>27</v>
      </c>
      <c r="AA12" s="85">
        <v>1558</v>
      </c>
      <c r="AB12" s="82">
        <f t="shared" si="0"/>
        <v>35</v>
      </c>
      <c r="AC12" s="88">
        <v>1920</v>
      </c>
      <c r="AD12" s="82">
        <f t="shared" si="2"/>
        <v>4228</v>
      </c>
      <c r="AE12" s="82">
        <f t="shared" si="3"/>
        <v>85</v>
      </c>
      <c r="AF12" s="85">
        <v>9</v>
      </c>
      <c r="AG12" s="85">
        <v>7</v>
      </c>
      <c r="AH12" s="85">
        <v>6</v>
      </c>
      <c r="AI12" s="85"/>
      <c r="AJ12" s="85">
        <v>1</v>
      </c>
      <c r="AK12" s="85"/>
      <c r="AL12" s="85"/>
      <c r="AM12" s="85">
        <v>3</v>
      </c>
      <c r="AN12" s="82">
        <f t="shared" si="4"/>
        <v>6260</v>
      </c>
      <c r="AO12" s="85">
        <v>320</v>
      </c>
      <c r="AP12" s="85">
        <v>1285</v>
      </c>
      <c r="AQ12" s="85">
        <v>180</v>
      </c>
      <c r="AR12" s="85"/>
      <c r="AS12" s="85">
        <v>500</v>
      </c>
      <c r="AT12" s="85"/>
      <c r="AU12" s="85"/>
      <c r="AV12" s="85">
        <v>300</v>
      </c>
    </row>
    <row r="13" spans="1:83" ht="36.75" customHeight="1" x14ac:dyDescent="0.25">
      <c r="A13" s="67" t="s">
        <v>149</v>
      </c>
      <c r="B13" s="89">
        <v>15</v>
      </c>
      <c r="C13" s="82">
        <v>1104</v>
      </c>
      <c r="D13" s="85">
        <v>10</v>
      </c>
      <c r="E13" s="85"/>
      <c r="F13" s="82">
        <f t="shared" si="1"/>
        <v>25</v>
      </c>
      <c r="G13" s="82">
        <v>98</v>
      </c>
      <c r="H13" s="85"/>
      <c r="I13" s="85"/>
      <c r="J13" s="85"/>
      <c r="K13" s="85"/>
      <c r="L13" s="85"/>
      <c r="M13" s="85"/>
      <c r="N13" s="82"/>
      <c r="O13" s="82"/>
      <c r="P13" s="85">
        <v>4</v>
      </c>
      <c r="Q13" s="85">
        <v>315</v>
      </c>
      <c r="R13" s="85"/>
      <c r="S13" s="85"/>
      <c r="T13" s="85">
        <v>7</v>
      </c>
      <c r="U13" s="85">
        <v>86</v>
      </c>
      <c r="V13" s="85"/>
      <c r="W13" s="85"/>
      <c r="X13" s="85">
        <v>1</v>
      </c>
      <c r="Y13" s="85">
        <v>150</v>
      </c>
      <c r="Z13" s="85">
        <v>24</v>
      </c>
      <c r="AA13" s="85">
        <v>480</v>
      </c>
      <c r="AB13" s="82">
        <f t="shared" si="0"/>
        <v>36</v>
      </c>
      <c r="AC13" s="96">
        <v>3200</v>
      </c>
      <c r="AD13" s="82">
        <f t="shared" si="2"/>
        <v>4231</v>
      </c>
      <c r="AE13" s="82">
        <f t="shared" si="3"/>
        <v>61</v>
      </c>
      <c r="AF13" s="85">
        <v>23</v>
      </c>
      <c r="AG13" s="85">
        <v>1</v>
      </c>
      <c r="AH13" s="85">
        <v>3</v>
      </c>
      <c r="AI13" s="85"/>
      <c r="AJ13" s="85"/>
      <c r="AK13" s="85"/>
      <c r="AL13" s="85"/>
      <c r="AM13" s="85">
        <v>5</v>
      </c>
      <c r="AN13" s="82">
        <f t="shared" si="4"/>
        <v>5433</v>
      </c>
      <c r="AO13" s="85">
        <v>1250</v>
      </c>
      <c r="AP13" s="85">
        <v>150</v>
      </c>
      <c r="AQ13" s="85">
        <v>57</v>
      </c>
      <c r="AR13" s="85"/>
      <c r="AS13" s="85"/>
      <c r="AT13" s="85"/>
      <c r="AU13" s="85"/>
      <c r="AV13" s="85">
        <v>47</v>
      </c>
    </row>
    <row r="14" spans="1:83" ht="36.75" customHeight="1" x14ac:dyDescent="0.25">
      <c r="A14" s="67" t="s">
        <v>150</v>
      </c>
      <c r="B14" s="88">
        <v>24</v>
      </c>
      <c r="C14" s="84">
        <v>1200</v>
      </c>
      <c r="D14" s="88">
        <v>7</v>
      </c>
      <c r="E14" s="88"/>
      <c r="F14" s="82">
        <f t="shared" si="1"/>
        <v>31</v>
      </c>
      <c r="G14" s="84">
        <v>56</v>
      </c>
      <c r="H14" s="88"/>
      <c r="I14" s="88"/>
      <c r="J14" s="88"/>
      <c r="K14" s="88"/>
      <c r="L14" s="88"/>
      <c r="M14" s="88"/>
      <c r="N14" s="82"/>
      <c r="O14" s="82"/>
      <c r="P14" s="88">
        <v>1</v>
      </c>
      <c r="Q14" s="88">
        <v>25</v>
      </c>
      <c r="R14" s="88"/>
      <c r="S14" s="88"/>
      <c r="T14" s="85">
        <v>2</v>
      </c>
      <c r="U14" s="85">
        <v>30</v>
      </c>
      <c r="V14" s="85"/>
      <c r="W14" s="85"/>
      <c r="X14" s="85"/>
      <c r="Y14" s="85"/>
      <c r="Z14" s="85">
        <v>38</v>
      </c>
      <c r="AA14" s="85">
        <v>982</v>
      </c>
      <c r="AB14" s="82">
        <f t="shared" si="0"/>
        <v>41</v>
      </c>
      <c r="AC14" s="88">
        <v>3520</v>
      </c>
      <c r="AD14" s="82">
        <f t="shared" si="2"/>
        <v>4557</v>
      </c>
      <c r="AE14" s="82">
        <f>F14+N14+AB14</f>
        <v>72</v>
      </c>
      <c r="AF14" s="85">
        <v>22</v>
      </c>
      <c r="AG14" s="85">
        <v>1</v>
      </c>
      <c r="AH14" s="85">
        <v>3</v>
      </c>
      <c r="AI14" s="85"/>
      <c r="AJ14" s="85"/>
      <c r="AK14" s="85"/>
      <c r="AL14" s="85"/>
      <c r="AM14" s="85">
        <v>3</v>
      </c>
      <c r="AN14" s="82">
        <f t="shared" si="4"/>
        <v>5813</v>
      </c>
      <c r="AO14" s="88">
        <v>450</v>
      </c>
      <c r="AP14" s="88">
        <v>100</v>
      </c>
      <c r="AQ14" s="88">
        <v>150</v>
      </c>
      <c r="AR14" s="88"/>
      <c r="AS14" s="88"/>
      <c r="AT14" s="88"/>
      <c r="AU14" s="88"/>
      <c r="AV14" s="88">
        <v>300</v>
      </c>
    </row>
    <row r="15" spans="1:83" ht="36.75" customHeight="1" x14ac:dyDescent="0.25">
      <c r="A15" s="67" t="s">
        <v>151</v>
      </c>
      <c r="B15" s="87">
        <v>31</v>
      </c>
      <c r="C15" s="82">
        <v>4020</v>
      </c>
      <c r="D15" s="85">
        <v>29</v>
      </c>
      <c r="E15" s="85"/>
      <c r="F15" s="82">
        <f t="shared" si="1"/>
        <v>60</v>
      </c>
      <c r="G15" s="82">
        <v>237</v>
      </c>
      <c r="H15" s="85">
        <v>1</v>
      </c>
      <c r="I15" s="85">
        <v>100</v>
      </c>
      <c r="J15" s="85"/>
      <c r="K15" s="85"/>
      <c r="L15" s="85">
        <v>1</v>
      </c>
      <c r="M15" s="85">
        <v>50</v>
      </c>
      <c r="N15" s="82">
        <v>2</v>
      </c>
      <c r="O15" s="82">
        <f>I15+K15+M15</f>
        <v>150</v>
      </c>
      <c r="P15" s="85">
        <v>3</v>
      </c>
      <c r="Q15" s="85">
        <v>150</v>
      </c>
      <c r="R15" s="85"/>
      <c r="S15" s="85"/>
      <c r="T15" s="85">
        <v>2</v>
      </c>
      <c r="U15" s="85">
        <v>60</v>
      </c>
      <c r="V15" s="85"/>
      <c r="W15" s="85"/>
      <c r="X15" s="85">
        <v>2</v>
      </c>
      <c r="Y15" s="85">
        <v>1500</v>
      </c>
      <c r="Z15" s="85">
        <v>9</v>
      </c>
      <c r="AA15" s="85">
        <v>305</v>
      </c>
      <c r="AB15" s="82">
        <f t="shared" si="0"/>
        <v>16</v>
      </c>
      <c r="AC15" s="85">
        <v>3784</v>
      </c>
      <c r="AD15" s="82">
        <f t="shared" si="2"/>
        <v>5799</v>
      </c>
      <c r="AE15" s="82">
        <v>78</v>
      </c>
      <c r="AF15" s="85">
        <v>9</v>
      </c>
      <c r="AG15" s="85">
        <v>1</v>
      </c>
      <c r="AH15" s="85">
        <v>4</v>
      </c>
      <c r="AI15" s="85">
        <v>6</v>
      </c>
      <c r="AJ15" s="85"/>
      <c r="AK15" s="85">
        <v>1</v>
      </c>
      <c r="AL15" s="85"/>
      <c r="AM15" s="85">
        <v>3</v>
      </c>
      <c r="AN15" s="82">
        <f t="shared" si="4"/>
        <v>10206</v>
      </c>
      <c r="AO15" s="85">
        <v>400</v>
      </c>
      <c r="AP15" s="85">
        <v>200</v>
      </c>
      <c r="AQ15" s="85">
        <v>240</v>
      </c>
      <c r="AR15" s="85">
        <v>2000</v>
      </c>
      <c r="AS15" s="85"/>
      <c r="AT15" s="85">
        <v>100</v>
      </c>
      <c r="AU15" s="85"/>
      <c r="AV15" s="85">
        <v>300</v>
      </c>
    </row>
    <row r="16" spans="1:83" ht="36.75" customHeight="1" x14ac:dyDescent="0.25">
      <c r="A16" s="67" t="s">
        <v>152</v>
      </c>
      <c r="B16" s="88">
        <v>4</v>
      </c>
      <c r="C16" s="84">
        <v>200</v>
      </c>
      <c r="D16" s="88">
        <v>4</v>
      </c>
      <c r="E16" s="88"/>
      <c r="F16" s="82">
        <f t="shared" si="1"/>
        <v>8</v>
      </c>
      <c r="G16" s="84">
        <v>80</v>
      </c>
      <c r="H16" s="88"/>
      <c r="I16" s="88"/>
      <c r="J16" s="88">
        <v>1</v>
      </c>
      <c r="K16" s="88">
        <v>30</v>
      </c>
      <c r="L16" s="88"/>
      <c r="M16" s="88"/>
      <c r="N16" s="82">
        <f>H16+J16+L16</f>
        <v>1</v>
      </c>
      <c r="O16" s="82">
        <f>I16+K16+M16</f>
        <v>30</v>
      </c>
      <c r="P16" s="88"/>
      <c r="Q16" s="88"/>
      <c r="R16" s="88"/>
      <c r="S16" s="88"/>
      <c r="T16" s="88"/>
      <c r="U16" s="88"/>
      <c r="V16" s="88"/>
      <c r="W16" s="88"/>
      <c r="X16" s="85">
        <v>3</v>
      </c>
      <c r="Y16" s="85">
        <v>300</v>
      </c>
      <c r="Z16" s="85">
        <v>7</v>
      </c>
      <c r="AA16" s="85">
        <v>300</v>
      </c>
      <c r="AB16" s="82">
        <f t="shared" si="0"/>
        <v>10</v>
      </c>
      <c r="AC16" s="88">
        <v>1760</v>
      </c>
      <c r="AD16" s="82">
        <f t="shared" si="2"/>
        <v>2360</v>
      </c>
      <c r="AE16" s="82">
        <f t="shared" si="3"/>
        <v>19</v>
      </c>
      <c r="AF16" s="88">
        <v>3</v>
      </c>
      <c r="AG16" s="88">
        <v>3</v>
      </c>
      <c r="AH16" s="88">
        <v>2</v>
      </c>
      <c r="AI16" s="88"/>
      <c r="AJ16" s="88"/>
      <c r="AK16" s="88"/>
      <c r="AL16" s="88"/>
      <c r="AM16" s="88">
        <v>1</v>
      </c>
      <c r="AN16" s="82">
        <f t="shared" si="4"/>
        <v>2670</v>
      </c>
      <c r="AO16" s="85">
        <v>120</v>
      </c>
      <c r="AP16" s="85">
        <v>800</v>
      </c>
      <c r="AQ16" s="85">
        <v>100</v>
      </c>
      <c r="AR16" s="85"/>
      <c r="AS16" s="85"/>
      <c r="AT16" s="85"/>
      <c r="AU16" s="85"/>
      <c r="AV16" s="85">
        <v>70</v>
      </c>
    </row>
    <row r="17" spans="1:48" ht="36.75" customHeight="1" x14ac:dyDescent="0.25">
      <c r="A17" s="67" t="s">
        <v>153</v>
      </c>
      <c r="B17" s="87">
        <v>15</v>
      </c>
      <c r="C17" s="82">
        <v>2452</v>
      </c>
      <c r="D17" s="85">
        <v>21</v>
      </c>
      <c r="E17" s="85"/>
      <c r="F17" s="82">
        <f t="shared" si="1"/>
        <v>36</v>
      </c>
      <c r="G17" s="82">
        <v>115</v>
      </c>
      <c r="H17" s="85"/>
      <c r="I17" s="85"/>
      <c r="J17" s="85">
        <v>2</v>
      </c>
      <c r="K17" s="85">
        <v>170</v>
      </c>
      <c r="L17" s="85"/>
      <c r="M17" s="85"/>
      <c r="N17" s="82">
        <f>H17+J17+L17</f>
        <v>2</v>
      </c>
      <c r="O17" s="82">
        <f>I17+K17+M17</f>
        <v>170</v>
      </c>
      <c r="P17" s="85">
        <v>3</v>
      </c>
      <c r="Q17" s="85">
        <v>150</v>
      </c>
      <c r="R17" s="85"/>
      <c r="S17" s="85"/>
      <c r="T17" s="85">
        <v>1</v>
      </c>
      <c r="U17" s="85">
        <v>165</v>
      </c>
      <c r="V17" s="85">
        <v>2</v>
      </c>
      <c r="W17" s="85">
        <v>50</v>
      </c>
      <c r="X17" s="85">
        <v>3</v>
      </c>
      <c r="Y17" s="85">
        <v>680</v>
      </c>
      <c r="Z17" s="85">
        <v>21</v>
      </c>
      <c r="AA17" s="85">
        <v>959</v>
      </c>
      <c r="AB17" s="82">
        <f t="shared" si="0"/>
        <v>30</v>
      </c>
      <c r="AC17" s="85">
        <v>2013</v>
      </c>
      <c r="AD17" s="82">
        <f t="shared" si="2"/>
        <v>4017</v>
      </c>
      <c r="AE17" s="82">
        <f t="shared" si="3"/>
        <v>68</v>
      </c>
      <c r="AF17" s="85">
        <v>10</v>
      </c>
      <c r="AG17" s="85">
        <v>5</v>
      </c>
      <c r="AH17" s="85">
        <v>1</v>
      </c>
      <c r="AI17" s="85"/>
      <c r="AJ17" s="85"/>
      <c r="AK17" s="85"/>
      <c r="AL17" s="85"/>
      <c r="AM17" s="85">
        <v>3</v>
      </c>
      <c r="AN17" s="82">
        <f t="shared" si="4"/>
        <v>6754</v>
      </c>
      <c r="AO17" s="85">
        <v>400</v>
      </c>
      <c r="AP17" s="85">
        <v>2040</v>
      </c>
      <c r="AQ17" s="85">
        <v>165</v>
      </c>
      <c r="AR17" s="85"/>
      <c r="AS17" s="85"/>
      <c r="AT17" s="85"/>
      <c r="AU17" s="85"/>
      <c r="AV17" s="85">
        <v>300</v>
      </c>
    </row>
    <row r="18" spans="1:48" ht="36.75" customHeight="1" x14ac:dyDescent="0.25">
      <c r="A18" s="67" t="s">
        <v>154</v>
      </c>
      <c r="B18" s="87">
        <v>11</v>
      </c>
      <c r="C18" s="82">
        <v>2410</v>
      </c>
      <c r="D18" s="85">
        <v>2</v>
      </c>
      <c r="E18" s="85"/>
      <c r="F18" s="82">
        <f t="shared" si="1"/>
        <v>13</v>
      </c>
      <c r="G18" s="82">
        <v>22</v>
      </c>
      <c r="H18" s="85"/>
      <c r="I18" s="85"/>
      <c r="J18" s="85"/>
      <c r="K18" s="85"/>
      <c r="L18" s="85"/>
      <c r="M18" s="85"/>
      <c r="N18" s="82"/>
      <c r="O18" s="82"/>
      <c r="P18" s="85">
        <v>8</v>
      </c>
      <c r="Q18" s="85">
        <v>2190</v>
      </c>
      <c r="R18" s="85"/>
      <c r="S18" s="85"/>
      <c r="T18" s="85"/>
      <c r="U18" s="85"/>
      <c r="V18" s="85">
        <v>4</v>
      </c>
      <c r="W18" s="85">
        <v>110</v>
      </c>
      <c r="X18" s="85">
        <v>3</v>
      </c>
      <c r="Y18" s="85">
        <v>1640</v>
      </c>
      <c r="Z18" s="85">
        <v>9</v>
      </c>
      <c r="AA18" s="85">
        <v>515</v>
      </c>
      <c r="AB18" s="82">
        <f t="shared" si="0"/>
        <v>24</v>
      </c>
      <c r="AC18" s="85">
        <v>2400</v>
      </c>
      <c r="AD18" s="82">
        <f t="shared" si="2"/>
        <v>6855</v>
      </c>
      <c r="AE18" s="82">
        <f t="shared" si="3"/>
        <v>37</v>
      </c>
      <c r="AF18" s="85">
        <v>3</v>
      </c>
      <c r="AG18" s="85">
        <v>1</v>
      </c>
      <c r="AH18" s="85"/>
      <c r="AI18" s="85"/>
      <c r="AJ18" s="85"/>
      <c r="AK18" s="85"/>
      <c r="AL18" s="85"/>
      <c r="AM18" s="85"/>
      <c r="AN18" s="82">
        <f t="shared" si="4"/>
        <v>9287</v>
      </c>
      <c r="AO18" s="85">
        <v>85</v>
      </c>
      <c r="AP18" s="85">
        <v>200</v>
      </c>
      <c r="AQ18" s="85">
        <v>300</v>
      </c>
      <c r="AR18" s="85"/>
      <c r="AS18" s="85"/>
      <c r="AT18" s="85"/>
      <c r="AU18" s="85"/>
      <c r="AV18" s="85"/>
    </row>
    <row r="19" spans="1:48" ht="36.75" customHeight="1" x14ac:dyDescent="0.25">
      <c r="A19" s="67" t="s">
        <v>155</v>
      </c>
      <c r="B19" s="88">
        <v>3</v>
      </c>
      <c r="C19" s="84">
        <v>120</v>
      </c>
      <c r="D19" s="88">
        <v>2</v>
      </c>
      <c r="E19" s="88"/>
      <c r="F19" s="82">
        <f t="shared" si="1"/>
        <v>5</v>
      </c>
      <c r="G19" s="84">
        <v>10</v>
      </c>
      <c r="H19" s="88"/>
      <c r="I19" s="88"/>
      <c r="J19" s="88"/>
      <c r="K19" s="88"/>
      <c r="L19" s="88"/>
      <c r="M19" s="88"/>
      <c r="N19" s="82"/>
      <c r="O19" s="82"/>
      <c r="P19" s="88"/>
      <c r="Q19" s="88"/>
      <c r="R19" s="88"/>
      <c r="S19" s="88"/>
      <c r="T19" s="88"/>
      <c r="U19" s="88"/>
      <c r="V19" s="88"/>
      <c r="W19" s="88"/>
      <c r="X19" s="88">
        <v>1</v>
      </c>
      <c r="Y19" s="88">
        <v>70</v>
      </c>
      <c r="Z19" s="88">
        <v>8</v>
      </c>
      <c r="AA19" s="88">
        <v>400</v>
      </c>
      <c r="AB19" s="82">
        <f t="shared" si="0"/>
        <v>9</v>
      </c>
      <c r="AC19" s="88">
        <v>1200</v>
      </c>
      <c r="AD19" s="82">
        <f>Q19+S19+U19+W19+Y19+AA19+AC19</f>
        <v>1670</v>
      </c>
      <c r="AE19" s="82">
        <f t="shared" si="3"/>
        <v>14</v>
      </c>
      <c r="AF19" s="88">
        <v>2</v>
      </c>
      <c r="AG19" s="88"/>
      <c r="AH19" s="88">
        <v>2</v>
      </c>
      <c r="AI19" s="88"/>
      <c r="AJ19" s="88"/>
      <c r="AK19" s="88"/>
      <c r="AL19" s="88"/>
      <c r="AM19" s="88"/>
      <c r="AN19" s="82">
        <f t="shared" si="4"/>
        <v>1800</v>
      </c>
      <c r="AO19" s="88">
        <v>30</v>
      </c>
      <c r="AP19" s="88"/>
      <c r="AQ19" s="88">
        <v>100</v>
      </c>
      <c r="AR19" s="88"/>
      <c r="AS19" s="88"/>
      <c r="AT19" s="88"/>
      <c r="AU19" s="88"/>
      <c r="AV19" s="88"/>
    </row>
    <row r="20" spans="1:48" ht="36.75" customHeight="1" x14ac:dyDescent="0.25">
      <c r="A20" s="67" t="s">
        <v>156</v>
      </c>
      <c r="B20" s="87">
        <v>14</v>
      </c>
      <c r="C20" s="82">
        <v>700</v>
      </c>
      <c r="D20" s="85">
        <v>8</v>
      </c>
      <c r="E20" s="85"/>
      <c r="F20" s="82">
        <f t="shared" si="1"/>
        <v>22</v>
      </c>
      <c r="G20" s="82">
        <v>76</v>
      </c>
      <c r="H20" s="85"/>
      <c r="I20" s="85"/>
      <c r="J20" s="85">
        <v>1</v>
      </c>
      <c r="K20" s="85">
        <v>37</v>
      </c>
      <c r="L20" s="85"/>
      <c r="M20" s="85"/>
      <c r="N20" s="82">
        <f t="shared" ref="N20:O23" si="5">H20+J20+L20</f>
        <v>1</v>
      </c>
      <c r="O20" s="82">
        <f t="shared" si="5"/>
        <v>37</v>
      </c>
      <c r="P20" s="85"/>
      <c r="Q20" s="85"/>
      <c r="R20" s="85"/>
      <c r="S20" s="85"/>
      <c r="T20" s="85">
        <v>10</v>
      </c>
      <c r="U20" s="85">
        <v>272</v>
      </c>
      <c r="V20" s="85"/>
      <c r="W20" s="85"/>
      <c r="X20" s="85">
        <v>4</v>
      </c>
      <c r="Y20" s="85">
        <v>135</v>
      </c>
      <c r="Z20" s="85">
        <v>23</v>
      </c>
      <c r="AA20" s="85">
        <v>1150</v>
      </c>
      <c r="AB20" s="82">
        <f t="shared" si="0"/>
        <v>37</v>
      </c>
      <c r="AC20" s="85">
        <v>1827</v>
      </c>
      <c r="AD20" s="82">
        <f t="shared" si="2"/>
        <v>3384</v>
      </c>
      <c r="AE20" s="82">
        <f t="shared" si="3"/>
        <v>60</v>
      </c>
      <c r="AF20" s="85">
        <v>3</v>
      </c>
      <c r="AG20" s="85">
        <v>6</v>
      </c>
      <c r="AH20" s="85">
        <v>1</v>
      </c>
      <c r="AI20" s="85"/>
      <c r="AJ20" s="85"/>
      <c r="AK20" s="85">
        <v>1</v>
      </c>
      <c r="AL20" s="85">
        <v>1</v>
      </c>
      <c r="AM20" s="85">
        <v>1</v>
      </c>
      <c r="AN20" s="82">
        <f t="shared" si="4"/>
        <v>4197</v>
      </c>
      <c r="AO20" s="85">
        <v>180</v>
      </c>
      <c r="AP20" s="85">
        <v>450</v>
      </c>
      <c r="AQ20" s="85">
        <v>20</v>
      </c>
      <c r="AR20" s="85"/>
      <c r="AS20" s="85"/>
      <c r="AT20" s="85">
        <v>89</v>
      </c>
      <c r="AU20" s="85">
        <v>30</v>
      </c>
      <c r="AV20" s="85">
        <v>600</v>
      </c>
    </row>
    <row r="21" spans="1:48" ht="36.75" customHeight="1" x14ac:dyDescent="0.25">
      <c r="A21" s="67" t="s">
        <v>157</v>
      </c>
      <c r="B21" s="87">
        <v>29</v>
      </c>
      <c r="C21" s="82">
        <v>1740</v>
      </c>
      <c r="D21" s="85">
        <v>17</v>
      </c>
      <c r="E21" s="85"/>
      <c r="F21" s="82">
        <v>46</v>
      </c>
      <c r="G21" s="82">
        <v>183</v>
      </c>
      <c r="H21" s="85"/>
      <c r="I21" s="85"/>
      <c r="J21" s="85">
        <v>1</v>
      </c>
      <c r="K21" s="85">
        <v>70</v>
      </c>
      <c r="L21" s="85"/>
      <c r="M21" s="85"/>
      <c r="N21" s="82">
        <f t="shared" si="5"/>
        <v>1</v>
      </c>
      <c r="O21" s="82">
        <f t="shared" si="5"/>
        <v>70</v>
      </c>
      <c r="P21" s="85">
        <v>7</v>
      </c>
      <c r="Q21" s="85">
        <v>970</v>
      </c>
      <c r="R21" s="85"/>
      <c r="S21" s="85"/>
      <c r="T21" s="85"/>
      <c r="U21" s="85"/>
      <c r="V21" s="85"/>
      <c r="W21" s="85"/>
      <c r="X21" s="85">
        <v>1</v>
      </c>
      <c r="Y21" s="85">
        <v>280</v>
      </c>
      <c r="Z21" s="85">
        <v>38</v>
      </c>
      <c r="AA21" s="85">
        <v>2500</v>
      </c>
      <c r="AB21" s="82">
        <f>P21+R21+T21+V21+X21+Z21</f>
        <v>46</v>
      </c>
      <c r="AC21" s="85">
        <v>2320</v>
      </c>
      <c r="AD21" s="82">
        <f>Q21+S21+U21+W21+Y21+AA21+AC21</f>
        <v>6070</v>
      </c>
      <c r="AE21" s="82">
        <f>F21+N21+AB21</f>
        <v>93</v>
      </c>
      <c r="AF21" s="85">
        <v>10</v>
      </c>
      <c r="AG21" s="85">
        <v>10</v>
      </c>
      <c r="AH21" s="85">
        <v>8</v>
      </c>
      <c r="AI21" s="85">
        <v>1</v>
      </c>
      <c r="AJ21" s="85"/>
      <c r="AK21" s="85"/>
      <c r="AL21" s="85"/>
      <c r="AM21" s="85">
        <v>3</v>
      </c>
      <c r="AN21" s="82">
        <f>+C21+G21+O21+AD21</f>
        <v>8063</v>
      </c>
      <c r="AO21" s="85">
        <v>750</v>
      </c>
      <c r="AP21" s="85">
        <v>1500</v>
      </c>
      <c r="AQ21" s="85">
        <v>240</v>
      </c>
      <c r="AR21" s="85">
        <v>500</v>
      </c>
      <c r="AS21" s="85"/>
      <c r="AT21" s="85"/>
      <c r="AU21" s="85"/>
      <c r="AV21" s="85">
        <v>500</v>
      </c>
    </row>
    <row r="22" spans="1:48" ht="36.75" customHeight="1" x14ac:dyDescent="0.25">
      <c r="A22" s="67" t="s">
        <v>158</v>
      </c>
      <c r="B22" s="88">
        <v>5</v>
      </c>
      <c r="C22" s="84">
        <v>410</v>
      </c>
      <c r="D22" s="88">
        <v>7</v>
      </c>
      <c r="E22" s="88"/>
      <c r="F22" s="82">
        <f t="shared" si="1"/>
        <v>12</v>
      </c>
      <c r="G22" s="84">
        <v>107</v>
      </c>
      <c r="H22" s="88">
        <v>1</v>
      </c>
      <c r="I22" s="88">
        <v>100</v>
      </c>
      <c r="J22" s="88">
        <v>1</v>
      </c>
      <c r="K22" s="88">
        <v>50</v>
      </c>
      <c r="L22" s="88"/>
      <c r="M22" s="88"/>
      <c r="N22" s="82">
        <f t="shared" si="5"/>
        <v>2</v>
      </c>
      <c r="O22" s="82">
        <f t="shared" si="5"/>
        <v>150</v>
      </c>
      <c r="P22" s="88">
        <v>2</v>
      </c>
      <c r="Q22" s="88">
        <v>220</v>
      </c>
      <c r="R22" s="88"/>
      <c r="S22" s="88"/>
      <c r="T22" s="88">
        <v>2</v>
      </c>
      <c r="U22" s="88">
        <v>26</v>
      </c>
      <c r="V22" s="88"/>
      <c r="W22" s="88"/>
      <c r="X22" s="88">
        <v>4</v>
      </c>
      <c r="Y22" s="88">
        <v>160</v>
      </c>
      <c r="Z22" s="88">
        <v>5</v>
      </c>
      <c r="AA22" s="88">
        <v>140</v>
      </c>
      <c r="AB22" s="82">
        <f t="shared" si="0"/>
        <v>13</v>
      </c>
      <c r="AC22" s="88">
        <v>2400</v>
      </c>
      <c r="AD22" s="82">
        <f t="shared" si="2"/>
        <v>2946</v>
      </c>
      <c r="AE22" s="82">
        <f t="shared" si="3"/>
        <v>27</v>
      </c>
      <c r="AF22" s="88">
        <v>1</v>
      </c>
      <c r="AG22" s="88">
        <v>1</v>
      </c>
      <c r="AH22" s="88">
        <v>2</v>
      </c>
      <c r="AI22" s="88">
        <v>2</v>
      </c>
      <c r="AJ22" s="88"/>
      <c r="AK22" s="88"/>
      <c r="AL22" s="88"/>
      <c r="AM22" s="88">
        <v>3</v>
      </c>
      <c r="AN22" s="82">
        <f t="shared" si="4"/>
        <v>3613</v>
      </c>
      <c r="AO22" s="88">
        <v>30</v>
      </c>
      <c r="AP22" s="88">
        <v>70</v>
      </c>
      <c r="AQ22" s="88">
        <v>180</v>
      </c>
      <c r="AR22" s="88">
        <v>500</v>
      </c>
      <c r="AS22" s="88"/>
      <c r="AT22" s="88"/>
      <c r="AU22" s="88"/>
      <c r="AV22" s="88">
        <v>300</v>
      </c>
    </row>
    <row r="23" spans="1:48" ht="36.75" customHeight="1" x14ac:dyDescent="0.25">
      <c r="A23" s="67" t="s">
        <v>159</v>
      </c>
      <c r="B23" s="87">
        <v>38</v>
      </c>
      <c r="C23" s="82">
        <v>1570</v>
      </c>
      <c r="D23" s="85">
        <v>29</v>
      </c>
      <c r="E23" s="85">
        <v>4</v>
      </c>
      <c r="F23" s="82">
        <f t="shared" si="1"/>
        <v>71</v>
      </c>
      <c r="G23" s="84">
        <v>402</v>
      </c>
      <c r="H23" s="88">
        <v>1</v>
      </c>
      <c r="I23" s="88">
        <v>230</v>
      </c>
      <c r="J23" s="88"/>
      <c r="K23" s="88"/>
      <c r="L23" s="88"/>
      <c r="M23" s="88"/>
      <c r="N23" s="82">
        <f t="shared" si="5"/>
        <v>1</v>
      </c>
      <c r="O23" s="82">
        <f t="shared" si="5"/>
        <v>230</v>
      </c>
      <c r="P23" s="85">
        <v>5</v>
      </c>
      <c r="Q23" s="85">
        <v>630</v>
      </c>
      <c r="R23" s="85"/>
      <c r="S23" s="85"/>
      <c r="T23" s="85">
        <v>11</v>
      </c>
      <c r="U23" s="85">
        <v>235</v>
      </c>
      <c r="V23" s="85"/>
      <c r="W23" s="85"/>
      <c r="X23" s="85">
        <v>1</v>
      </c>
      <c r="Y23" s="85">
        <v>450</v>
      </c>
      <c r="Z23" s="85">
        <v>40</v>
      </c>
      <c r="AA23" s="85">
        <v>1850</v>
      </c>
      <c r="AB23" s="82">
        <f t="shared" si="0"/>
        <v>57</v>
      </c>
      <c r="AC23" s="88">
        <v>6480</v>
      </c>
      <c r="AD23" s="82">
        <f t="shared" si="2"/>
        <v>9645</v>
      </c>
      <c r="AE23" s="82">
        <f t="shared" si="3"/>
        <v>129</v>
      </c>
      <c r="AF23" s="85">
        <v>22</v>
      </c>
      <c r="AG23" s="85">
        <v>4</v>
      </c>
      <c r="AH23" s="85">
        <v>14</v>
      </c>
      <c r="AI23" s="85">
        <v>12</v>
      </c>
      <c r="AJ23" s="85">
        <v>1</v>
      </c>
      <c r="AK23" s="85">
        <v>1</v>
      </c>
      <c r="AL23" s="85">
        <v>1</v>
      </c>
      <c r="AM23" s="85">
        <v>6</v>
      </c>
      <c r="AN23" s="82">
        <f t="shared" si="4"/>
        <v>11847</v>
      </c>
      <c r="AO23" s="85">
        <v>1100</v>
      </c>
      <c r="AP23" s="85">
        <v>600</v>
      </c>
      <c r="AQ23" s="85">
        <v>3600</v>
      </c>
      <c r="AR23" s="85">
        <v>3200</v>
      </c>
      <c r="AS23" s="85">
        <v>500</v>
      </c>
      <c r="AT23" s="85">
        <v>170</v>
      </c>
      <c r="AU23" s="85">
        <v>250</v>
      </c>
      <c r="AV23" s="85">
        <v>1100</v>
      </c>
    </row>
    <row r="24" spans="1:48" ht="47.25" customHeight="1" x14ac:dyDescent="0.25">
      <c r="A24" s="8" t="s">
        <v>6</v>
      </c>
      <c r="B24" s="84">
        <f>SUM(B7:B23)</f>
        <v>349</v>
      </c>
      <c r="C24" s="84">
        <f t="shared" ref="C24:AE24" si="6">SUM(C7:C23)</f>
        <v>41059</v>
      </c>
      <c r="D24" s="84">
        <f t="shared" si="6"/>
        <v>256</v>
      </c>
      <c r="E24" s="84">
        <f t="shared" si="6"/>
        <v>10</v>
      </c>
      <c r="F24" s="84">
        <f t="shared" si="6"/>
        <v>615</v>
      </c>
      <c r="G24" s="84">
        <f t="shared" si="6"/>
        <v>3443</v>
      </c>
      <c r="H24" s="84">
        <f t="shared" si="6"/>
        <v>17</v>
      </c>
      <c r="I24" s="84">
        <f t="shared" si="6"/>
        <v>7430</v>
      </c>
      <c r="J24" s="84">
        <f t="shared" si="6"/>
        <v>15</v>
      </c>
      <c r="K24" s="84">
        <f t="shared" si="6"/>
        <v>4417</v>
      </c>
      <c r="L24" s="84">
        <f t="shared" si="6"/>
        <v>16</v>
      </c>
      <c r="M24" s="84">
        <f t="shared" si="6"/>
        <v>7550</v>
      </c>
      <c r="N24" s="84">
        <f t="shared" si="6"/>
        <v>48</v>
      </c>
      <c r="O24" s="84">
        <f t="shared" si="6"/>
        <v>19397</v>
      </c>
      <c r="P24" s="84">
        <f t="shared" si="6"/>
        <v>52</v>
      </c>
      <c r="Q24" s="84">
        <f t="shared" si="6"/>
        <v>7352</v>
      </c>
      <c r="R24" s="84"/>
      <c r="S24" s="84"/>
      <c r="T24" s="84">
        <f t="shared" si="6"/>
        <v>55</v>
      </c>
      <c r="U24" s="84">
        <f t="shared" si="6"/>
        <v>1475</v>
      </c>
      <c r="V24" s="84">
        <f t="shared" si="6"/>
        <v>6</v>
      </c>
      <c r="W24" s="84">
        <f t="shared" si="6"/>
        <v>160</v>
      </c>
      <c r="X24" s="84">
        <f t="shared" si="6"/>
        <v>42</v>
      </c>
      <c r="Y24" s="84">
        <f t="shared" si="6"/>
        <v>9485</v>
      </c>
      <c r="Z24" s="84">
        <f t="shared" si="6"/>
        <v>683</v>
      </c>
      <c r="AA24" s="84">
        <f t="shared" si="6"/>
        <v>45618</v>
      </c>
      <c r="AB24" s="84">
        <f t="shared" si="6"/>
        <v>838</v>
      </c>
      <c r="AC24" s="84">
        <f>SUM(AC7:AC23)</f>
        <v>68512</v>
      </c>
      <c r="AD24" s="84">
        <f t="shared" si="6"/>
        <v>132602</v>
      </c>
      <c r="AE24" s="84">
        <f t="shared" si="6"/>
        <v>1501</v>
      </c>
      <c r="AF24" s="84">
        <f t="shared" ref="AF24:AV24" si="7">SUM(AF7:AF23)</f>
        <v>182</v>
      </c>
      <c r="AG24" s="84">
        <f t="shared" si="7"/>
        <v>59</v>
      </c>
      <c r="AH24" s="84">
        <f t="shared" si="7"/>
        <v>71</v>
      </c>
      <c r="AI24" s="84">
        <f t="shared" si="7"/>
        <v>40</v>
      </c>
      <c r="AJ24" s="84">
        <f t="shared" si="7"/>
        <v>9</v>
      </c>
      <c r="AK24" s="84">
        <f t="shared" si="7"/>
        <v>11</v>
      </c>
      <c r="AL24" s="84">
        <f t="shared" si="7"/>
        <v>3</v>
      </c>
      <c r="AM24" s="84">
        <f t="shared" si="7"/>
        <v>45</v>
      </c>
      <c r="AN24" s="84">
        <f t="shared" si="7"/>
        <v>196501</v>
      </c>
      <c r="AO24" s="84">
        <f t="shared" si="7"/>
        <v>13548</v>
      </c>
      <c r="AP24" s="84">
        <f t="shared" si="7"/>
        <v>23718</v>
      </c>
      <c r="AQ24" s="84">
        <f t="shared" si="7"/>
        <v>14997</v>
      </c>
      <c r="AR24" s="84">
        <f t="shared" si="7"/>
        <v>10080</v>
      </c>
      <c r="AS24" s="84">
        <f t="shared" si="7"/>
        <v>4000</v>
      </c>
      <c r="AT24" s="84">
        <f t="shared" si="7"/>
        <v>2859</v>
      </c>
      <c r="AU24" s="84">
        <f t="shared" si="7"/>
        <v>580</v>
      </c>
      <c r="AV24" s="84">
        <f t="shared" si="7"/>
        <v>6717</v>
      </c>
    </row>
  </sheetData>
  <mergeCells count="52">
    <mergeCell ref="AR2:AR5"/>
    <mergeCell ref="A1:AV1"/>
    <mergeCell ref="B2:G3"/>
    <mergeCell ref="A2:A5"/>
    <mergeCell ref="Z4:Z5"/>
    <mergeCell ref="AA4:AA5"/>
    <mergeCell ref="J4:J5"/>
    <mergeCell ref="K4:K5"/>
    <mergeCell ref="AK2:AK5"/>
    <mergeCell ref="W4:W5"/>
    <mergeCell ref="S4:S5"/>
    <mergeCell ref="AB4:AB5"/>
    <mergeCell ref="AD4:AD5"/>
    <mergeCell ref="T4:T5"/>
    <mergeCell ref="U4:U5"/>
    <mergeCell ref="B4:B5"/>
    <mergeCell ref="C4:C5"/>
    <mergeCell ref="D4:D5"/>
    <mergeCell ref="E4:E5"/>
    <mergeCell ref="F4:F5"/>
    <mergeCell ref="G4:G5"/>
    <mergeCell ref="M4:M5"/>
    <mergeCell ref="Q4:Q5"/>
    <mergeCell ref="AI2:AI5"/>
    <mergeCell ref="AC4:AC5"/>
    <mergeCell ref="AG2:AG5"/>
    <mergeCell ref="AF2:AF5"/>
    <mergeCell ref="H2:O3"/>
    <mergeCell ref="O4:O5"/>
    <mergeCell ref="N4:N5"/>
    <mergeCell ref="Y4:Y5"/>
    <mergeCell ref="AE2:AE5"/>
    <mergeCell ref="R4:R5"/>
    <mergeCell ref="P2:AD3"/>
    <mergeCell ref="V4:V5"/>
    <mergeCell ref="P4:P5"/>
    <mergeCell ref="AS2:AS5"/>
    <mergeCell ref="AT2:AT5"/>
    <mergeCell ref="H4:H5"/>
    <mergeCell ref="X4:X5"/>
    <mergeCell ref="AV2:AV5"/>
    <mergeCell ref="AP2:AP5"/>
    <mergeCell ref="AH2:AH5"/>
    <mergeCell ref="AO2:AO5"/>
    <mergeCell ref="AN2:AN5"/>
    <mergeCell ref="AJ2:AJ5"/>
    <mergeCell ref="AL2:AL5"/>
    <mergeCell ref="AM2:AM5"/>
    <mergeCell ref="I4:I5"/>
    <mergeCell ref="L4:L5"/>
    <mergeCell ref="AU2:AU5"/>
    <mergeCell ref="AQ2:AQ5"/>
  </mergeCells>
  <phoneticPr fontId="18" type="noConversion"/>
  <pageMargins left="0.7" right="0.7" top="0.75" bottom="0.75" header="0.3" footer="0.3"/>
  <pageSetup paperSize="8" scale="6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L12" sqref="L12"/>
    </sheetView>
  </sheetViews>
  <sheetFormatPr defaultRowHeight="15" x14ac:dyDescent="0.25"/>
  <cols>
    <col min="1" max="1" width="15.140625" customWidth="1"/>
    <col min="2" max="2" width="11" customWidth="1"/>
    <col min="3" max="3" width="10.5703125" customWidth="1"/>
    <col min="4" max="4" width="12.7109375" customWidth="1"/>
    <col min="5" max="5" width="9.42578125" customWidth="1"/>
    <col min="6" max="6" width="12.5703125" customWidth="1"/>
    <col min="7" max="7" width="13.42578125" customWidth="1"/>
    <col min="9" max="10" width="10.42578125" customWidth="1"/>
    <col min="11" max="11" width="11.28515625" customWidth="1"/>
    <col min="12" max="12" width="11.5703125" customWidth="1"/>
  </cols>
  <sheetData>
    <row r="1" spans="1:12" x14ac:dyDescent="0.25">
      <c r="A1" s="61"/>
    </row>
    <row r="2" spans="1:12" x14ac:dyDescent="0.25">
      <c r="A2" s="41" t="s">
        <v>92</v>
      </c>
      <c r="B2" s="42"/>
      <c r="C2" s="42"/>
      <c r="D2" s="42"/>
      <c r="E2" s="42" t="s">
        <v>93</v>
      </c>
      <c r="F2" s="42"/>
      <c r="G2" s="26"/>
      <c r="H2" s="26"/>
      <c r="I2" s="26"/>
      <c r="J2" s="26"/>
      <c r="K2" s="26"/>
    </row>
    <row r="3" spans="1:12" ht="33" customHeight="1" x14ac:dyDescent="0.25">
      <c r="A3" s="27"/>
      <c r="B3" s="194" t="s">
        <v>127</v>
      </c>
      <c r="C3" s="195"/>
      <c r="D3" s="195"/>
      <c r="E3" s="195"/>
      <c r="F3" s="195"/>
      <c r="G3" s="196"/>
      <c r="H3" s="197" t="s">
        <v>128</v>
      </c>
      <c r="I3" s="197"/>
      <c r="J3" s="197"/>
      <c r="K3" s="197"/>
      <c r="L3" s="197"/>
    </row>
    <row r="4" spans="1:12" ht="38.25" customHeight="1" x14ac:dyDescent="0.25">
      <c r="A4" s="198"/>
      <c r="B4" s="43" t="s">
        <v>4</v>
      </c>
      <c r="C4" s="200" t="s">
        <v>94</v>
      </c>
      <c r="D4" s="200"/>
      <c r="E4" s="200" t="s">
        <v>95</v>
      </c>
      <c r="F4" s="200" t="s">
        <v>96</v>
      </c>
      <c r="G4" s="202" t="s">
        <v>101</v>
      </c>
      <c r="H4" s="203" t="s">
        <v>97</v>
      </c>
      <c r="I4" s="203" t="s">
        <v>98</v>
      </c>
      <c r="J4" s="203" t="s">
        <v>99</v>
      </c>
      <c r="K4" s="203" t="s">
        <v>100</v>
      </c>
      <c r="L4" s="205" t="s">
        <v>177</v>
      </c>
    </row>
    <row r="5" spans="1:12" ht="50.25" customHeight="1" x14ac:dyDescent="0.25">
      <c r="A5" s="199"/>
      <c r="B5" s="44" t="s">
        <v>45</v>
      </c>
      <c r="C5" s="44" t="s">
        <v>4</v>
      </c>
      <c r="D5" s="44" t="s">
        <v>39</v>
      </c>
      <c r="E5" s="201"/>
      <c r="F5" s="201"/>
      <c r="G5" s="200"/>
      <c r="H5" s="204"/>
      <c r="I5" s="204"/>
      <c r="J5" s="204"/>
      <c r="K5" s="204"/>
      <c r="L5" s="206"/>
    </row>
    <row r="6" spans="1:12" x14ac:dyDescent="0.25">
      <c r="A6" s="199"/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</row>
    <row r="7" spans="1:12" ht="30" customHeight="1" x14ac:dyDescent="0.25">
      <c r="A7" s="64" t="s">
        <v>124</v>
      </c>
      <c r="B7" s="80">
        <v>649518</v>
      </c>
      <c r="C7" s="80">
        <v>406456</v>
      </c>
      <c r="D7" s="80">
        <v>332466</v>
      </c>
      <c r="E7" s="80">
        <v>125888</v>
      </c>
      <c r="F7" s="80">
        <v>113324</v>
      </c>
      <c r="G7" s="80">
        <v>3850</v>
      </c>
      <c r="H7" s="78">
        <v>48183</v>
      </c>
      <c r="I7" s="78">
        <v>50500</v>
      </c>
      <c r="J7" s="78">
        <v>1510</v>
      </c>
      <c r="K7" s="78">
        <v>100193</v>
      </c>
      <c r="L7" s="78">
        <v>4995</v>
      </c>
    </row>
    <row r="8" spans="1:12" ht="29.25" customHeight="1" x14ac:dyDescent="0.25">
      <c r="A8" s="111" t="s">
        <v>6</v>
      </c>
      <c r="B8" s="80">
        <v>649518</v>
      </c>
      <c r="C8" s="80">
        <v>406456</v>
      </c>
      <c r="D8" s="80">
        <v>332466</v>
      </c>
      <c r="E8" s="80">
        <v>125888</v>
      </c>
      <c r="F8" s="80">
        <v>113324</v>
      </c>
      <c r="G8" s="80">
        <v>3850</v>
      </c>
      <c r="H8" s="78">
        <v>48183</v>
      </c>
      <c r="I8" s="78">
        <v>50500</v>
      </c>
      <c r="J8" s="78">
        <v>1510</v>
      </c>
      <c r="K8" s="78">
        <v>100193</v>
      </c>
      <c r="L8" s="78">
        <v>4995</v>
      </c>
    </row>
    <row r="9" spans="1:12" ht="15.75" x14ac:dyDescent="0.25">
      <c r="A9" s="61" t="s">
        <v>70</v>
      </c>
      <c r="B9" s="51"/>
      <c r="C9" s="51"/>
      <c r="D9" s="51"/>
      <c r="E9" s="5"/>
      <c r="F9" s="5"/>
      <c r="G9" s="5"/>
      <c r="H9" s="5"/>
      <c r="I9" s="5"/>
      <c r="J9" s="5"/>
    </row>
    <row r="10" spans="1:12" ht="15.75" x14ac:dyDescent="0.25">
      <c r="A10" s="21"/>
      <c r="B10" s="5"/>
      <c r="C10" s="5"/>
      <c r="D10" s="5"/>
      <c r="E10" s="5"/>
      <c r="F10" s="5"/>
      <c r="G10" s="5"/>
      <c r="H10" s="5"/>
      <c r="I10" s="5"/>
      <c r="J10" s="5"/>
    </row>
    <row r="11" spans="1:12" ht="15.75" x14ac:dyDescent="0.25">
      <c r="A11" s="21"/>
      <c r="B11" s="5"/>
      <c r="C11" s="94"/>
      <c r="D11" s="94"/>
      <c r="E11" s="94"/>
      <c r="F11" s="94"/>
      <c r="G11" s="5"/>
      <c r="H11" s="5"/>
      <c r="I11" s="5"/>
      <c r="J11" s="5"/>
    </row>
    <row r="12" spans="1:12" ht="15.75" x14ac:dyDescent="0.25">
      <c r="A12" s="109" t="s">
        <v>176</v>
      </c>
      <c r="B12" s="102"/>
      <c r="C12" s="103"/>
      <c r="D12" s="104"/>
      <c r="E12" s="104"/>
      <c r="F12" s="110"/>
      <c r="G12" s="100"/>
      <c r="H12" s="100"/>
      <c r="I12" s="100"/>
      <c r="J12" s="100"/>
      <c r="K12" s="101"/>
      <c r="L12" s="101"/>
    </row>
    <row r="13" spans="1:12" x14ac:dyDescent="0.25">
      <c r="A13" s="62" t="s">
        <v>138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2" ht="15.75" x14ac:dyDescent="0.25">
      <c r="A14" s="53"/>
      <c r="B14" s="5"/>
      <c r="C14" s="5"/>
      <c r="D14" s="5"/>
      <c r="E14" s="5"/>
      <c r="F14" s="5"/>
      <c r="G14" s="5"/>
      <c r="H14" s="5"/>
      <c r="I14" s="5"/>
      <c r="J14" s="5"/>
    </row>
    <row r="17" spans="1:12" ht="15.75" x14ac:dyDescent="0.25">
      <c r="A17" s="105" t="s">
        <v>171</v>
      </c>
      <c r="B17" s="207" t="s">
        <v>170</v>
      </c>
      <c r="C17" s="208"/>
      <c r="G17" s="93"/>
    </row>
    <row r="18" spans="1:12" ht="15.75" x14ac:dyDescent="0.25">
      <c r="A18" s="109" t="s">
        <v>172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2" x14ac:dyDescent="0.25">
      <c r="A19" s="62" t="s">
        <v>132</v>
      </c>
    </row>
    <row r="20" spans="1:12" x14ac:dyDescent="0.25">
      <c r="A20" s="62"/>
    </row>
  </sheetData>
  <mergeCells count="13">
    <mergeCell ref="B17:C17"/>
    <mergeCell ref="B3:G3"/>
    <mergeCell ref="H3:L3"/>
    <mergeCell ref="A4:A6"/>
    <mergeCell ref="C4:D4"/>
    <mergeCell ref="E4:E5"/>
    <mergeCell ref="F4:F5"/>
    <mergeCell ref="G4:G5"/>
    <mergeCell ref="H4:H5"/>
    <mergeCell ref="I4:I5"/>
    <mergeCell ref="J4:J5"/>
    <mergeCell ref="K4:K5"/>
    <mergeCell ref="L4:L5"/>
  </mergeCells>
  <hyperlinks>
    <hyperlink ref="D12" r:id="rId1" display="pranas.razmus@kretingarkc.lt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7</vt:i4>
      </vt:variant>
    </vt:vector>
  </HeadingPairs>
  <TitlesOfParts>
    <vt:vector size="14" baseType="lpstr">
      <vt:lpstr>Pavadinimas </vt:lpstr>
      <vt:lpstr>Pastatai</vt:lpstr>
      <vt:lpstr>Materialinė bazė</vt:lpstr>
      <vt:lpstr>Darbuotojai</vt:lpstr>
      <vt:lpstr>Kolektyvai</vt:lpstr>
      <vt:lpstr>Veikla</vt:lpstr>
      <vt:lpstr>Lėšos </vt:lpstr>
      <vt:lpstr>Darbuotojai!Print_Area</vt:lpstr>
      <vt:lpstr>Kolektyvai!Print_Area</vt:lpstr>
      <vt:lpstr>'Lėšos '!Print_Area</vt:lpstr>
      <vt:lpstr>'Materialinė bazė'!Print_Area</vt:lpstr>
      <vt:lpstr>Pastatai!Print_Area</vt:lpstr>
      <vt:lpstr>'Pavadinimas '!Print_Area</vt:lpstr>
      <vt:lpstr>Veikla!Print_Area</vt:lpstr>
    </vt:vector>
  </TitlesOfParts>
  <Company>LLKC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2016-02-11T13:03:39Z</cp:lastPrinted>
  <dcterms:created xsi:type="dcterms:W3CDTF">2012-01-09T07:24:49Z</dcterms:created>
  <dcterms:modified xsi:type="dcterms:W3CDTF">2016-02-26T12:26:42Z</dcterms:modified>
</cp:coreProperties>
</file>