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9155" windowHeight="11760"/>
  </bookViews>
  <sheets>
    <sheet name="Papildytas" sheetId="6" r:id="rId1"/>
  </sheets>
  <calcPr calcId="145621"/>
</workbook>
</file>

<file path=xl/calcChain.xml><?xml version="1.0" encoding="utf-8"?>
<calcChain xmlns="http://schemas.openxmlformats.org/spreadsheetml/2006/main">
  <c r="J23" i="6" l="1"/>
  <c r="J22" i="6"/>
  <c r="S22" i="6"/>
  <c r="P23" i="6"/>
  <c r="D23" i="6"/>
  <c r="E23" i="6"/>
  <c r="F23" i="6"/>
  <c r="G23" i="6"/>
  <c r="H23" i="6"/>
  <c r="I23" i="6"/>
  <c r="K23" i="6"/>
  <c r="L23" i="6"/>
  <c r="M23" i="6"/>
  <c r="N23" i="6"/>
  <c r="C23" i="6"/>
  <c r="S47" i="6"/>
  <c r="R47" i="6"/>
  <c r="Q47" i="6"/>
  <c r="P47" i="6"/>
  <c r="Q23" i="6"/>
  <c r="C22" i="6"/>
  <c r="S46" i="6"/>
  <c r="R46" i="6"/>
  <c r="Q46" i="6"/>
  <c r="P46" i="6"/>
  <c r="S45" i="6"/>
  <c r="R45" i="6"/>
  <c r="Q45" i="6"/>
  <c r="P45" i="6"/>
  <c r="E22" i="6"/>
  <c r="S44" i="6"/>
  <c r="R44" i="6"/>
  <c r="Q44" i="6"/>
  <c r="P44" i="6"/>
  <c r="S43" i="6"/>
  <c r="R43" i="6"/>
  <c r="Q43" i="6"/>
  <c r="P43" i="6"/>
  <c r="S42" i="6"/>
  <c r="R42" i="6"/>
  <c r="Q42" i="6"/>
  <c r="P42" i="6"/>
  <c r="S49" i="6"/>
  <c r="R49" i="6"/>
  <c r="Q49" i="6"/>
  <c r="P49" i="6"/>
  <c r="S41" i="6"/>
  <c r="R41" i="6"/>
  <c r="Q41" i="6"/>
  <c r="P41" i="6"/>
  <c r="S40" i="6"/>
  <c r="R40" i="6"/>
  <c r="Q40" i="6"/>
  <c r="P40" i="6"/>
  <c r="S39" i="6"/>
  <c r="R39" i="6"/>
  <c r="Q39" i="6"/>
  <c r="P39" i="6"/>
  <c r="S38" i="6"/>
  <c r="R38" i="6"/>
  <c r="Q38" i="6"/>
  <c r="P38" i="6"/>
  <c r="S37" i="6"/>
  <c r="R37" i="6"/>
  <c r="Q37" i="6"/>
  <c r="P37" i="6"/>
  <c r="S36" i="6"/>
  <c r="R36" i="6"/>
  <c r="Q36" i="6"/>
  <c r="P36" i="6"/>
  <c r="S35" i="6"/>
  <c r="R35" i="6"/>
  <c r="Q35" i="6"/>
  <c r="P35" i="6"/>
  <c r="S34" i="6"/>
  <c r="R34" i="6"/>
  <c r="Q34" i="6"/>
  <c r="P34" i="6"/>
  <c r="S33" i="6"/>
  <c r="R33" i="6"/>
  <c r="Q33" i="6"/>
  <c r="P33" i="6"/>
  <c r="S32" i="6"/>
  <c r="R32" i="6"/>
  <c r="Q32" i="6"/>
  <c r="P32" i="6"/>
  <c r="S31" i="6"/>
  <c r="R31" i="6"/>
  <c r="Q31" i="6"/>
  <c r="P31" i="6"/>
  <c r="S30" i="6"/>
  <c r="R30" i="6"/>
  <c r="Q30" i="6"/>
  <c r="P30" i="6"/>
  <c r="S29" i="6"/>
  <c r="R29" i="6"/>
  <c r="Q29" i="6"/>
  <c r="P29" i="6"/>
  <c r="S28" i="6"/>
  <c r="R28" i="6"/>
  <c r="Q28" i="6"/>
  <c r="P28" i="6"/>
  <c r="S27" i="6"/>
  <c r="R27" i="6"/>
  <c r="Q27" i="6"/>
  <c r="P27" i="6"/>
  <c r="S26" i="6"/>
  <c r="R26" i="6"/>
  <c r="Q26" i="6"/>
  <c r="P26" i="6"/>
  <c r="S25" i="6"/>
  <c r="R25" i="6"/>
  <c r="Q25" i="6"/>
  <c r="P25" i="6"/>
  <c r="S24" i="6"/>
  <c r="R24" i="6"/>
  <c r="Q24" i="6"/>
  <c r="P24" i="6"/>
  <c r="N22" i="6"/>
  <c r="M22" i="6"/>
  <c r="L22" i="6"/>
  <c r="K22" i="6"/>
  <c r="I22" i="6"/>
  <c r="R22" i="6"/>
  <c r="H22" i="6"/>
  <c r="G22" i="6"/>
  <c r="F22" i="6"/>
  <c r="D22" i="6"/>
  <c r="S21" i="6"/>
  <c r="R21" i="6"/>
  <c r="Q21" i="6"/>
  <c r="P21" i="6"/>
  <c r="S20" i="6"/>
  <c r="R20" i="6"/>
  <c r="Q20" i="6"/>
  <c r="P20" i="6"/>
  <c r="S19" i="6"/>
  <c r="R19" i="6"/>
  <c r="Q19" i="6"/>
  <c r="P19" i="6"/>
  <c r="S18" i="6"/>
  <c r="R18" i="6"/>
  <c r="Q18" i="6"/>
  <c r="P18" i="6"/>
  <c r="S17" i="6"/>
  <c r="R17" i="6"/>
  <c r="Q17" i="6"/>
  <c r="P17" i="6"/>
  <c r="N16" i="6"/>
  <c r="M16" i="6"/>
  <c r="L16" i="6"/>
  <c r="K16" i="6"/>
  <c r="J16" i="6"/>
  <c r="S16" i="6"/>
  <c r="I16" i="6"/>
  <c r="R16" i="6"/>
  <c r="H16" i="6"/>
  <c r="G16" i="6"/>
  <c r="F16" i="6"/>
  <c r="E16" i="6"/>
  <c r="D16" i="6"/>
  <c r="Q16" i="6"/>
  <c r="C16" i="6"/>
  <c r="P16" i="6"/>
  <c r="P22" i="6"/>
  <c r="P51" i="6"/>
  <c r="Q22" i="6"/>
  <c r="Q51" i="6"/>
  <c r="R23" i="6"/>
  <c r="R51" i="6"/>
  <c r="S51" i="6"/>
  <c r="S23" i="6"/>
</calcChain>
</file>

<file path=xl/sharedStrings.xml><?xml version="1.0" encoding="utf-8"?>
<sst xmlns="http://schemas.openxmlformats.org/spreadsheetml/2006/main" count="101" uniqueCount="87">
  <si>
    <t>Pavadinimas</t>
  </si>
  <si>
    <t>Eil. 
Nr.</t>
  </si>
  <si>
    <t>Gamyba</t>
  </si>
  <si>
    <t>Perdavimas</t>
  </si>
  <si>
    <t>Pardavimas</t>
  </si>
  <si>
    <t>2.1.20.</t>
  </si>
  <si>
    <t>2.1.21.</t>
  </si>
  <si>
    <t>2013 m.</t>
  </si>
  <si>
    <t>2014 m.</t>
  </si>
  <si>
    <t>2015 m.</t>
  </si>
  <si>
    <t>Iš viso</t>
  </si>
  <si>
    <t>2016 m.</t>
  </si>
  <si>
    <t>Biokuro granulinių katilinių kuro svėrimo įrangos įrengimas</t>
  </si>
  <si>
    <t>Darbėnų katilinės teritorijos tvoros, vartų įrengimas</t>
  </si>
  <si>
    <t>1.</t>
  </si>
  <si>
    <t>Ilgalaikio turto įsigijimo šaltiniai</t>
  </si>
  <si>
    <t>1.1.</t>
  </si>
  <si>
    <t>Ilgalaikio turto nusidėvėjimo (amortizacijos) sąnaudos</t>
  </si>
  <si>
    <t>1.2.</t>
  </si>
  <si>
    <t>Normatyvinis pelnas</t>
  </si>
  <si>
    <t>1.3.</t>
  </si>
  <si>
    <t>Paskolos investicijų projektams įgyvendinti</t>
  </si>
  <si>
    <t>1.4.</t>
  </si>
  <si>
    <t>Įvairių fondų lėšos</t>
  </si>
  <si>
    <t>1.5.</t>
  </si>
  <si>
    <t>Kiti finansavimo šaltiniai</t>
  </si>
  <si>
    <t>2.</t>
  </si>
  <si>
    <t>Lėšų panaudojimas</t>
  </si>
  <si>
    <t>2.1.</t>
  </si>
  <si>
    <t>Lėšos investicijų įgyvend., naujam turtui įsigyti, atstatyti</t>
  </si>
  <si>
    <t>2.1.1.</t>
  </si>
  <si>
    <t>Šilumos apskaitos prietaisų įrengimas ir pakeitimas vartotojams</t>
  </si>
  <si>
    <t>2.1.2.</t>
  </si>
  <si>
    <t>Automobilis (lengvasis - krovininis)</t>
  </si>
  <si>
    <t>2.1.3.</t>
  </si>
  <si>
    <t>Šilumos trasos naujų vartotojų prijungimui</t>
  </si>
  <si>
    <t>2.1.4.</t>
  </si>
  <si>
    <t>Šilumos trasa nuo katilinės Nr. 2 iki Vytauto g. 119 daugiabučio namo</t>
  </si>
  <si>
    <t>2.1.5.</t>
  </si>
  <si>
    <t>Darbėnų katilinės rekonstrukcija įrengiant biokuro (skiedros) kūrenimą</t>
  </si>
  <si>
    <t>2.1.6.</t>
  </si>
  <si>
    <t xml:space="preserve"> Katilinėje Nr.3 (Salantai) naujo 1 MW galios automatizuoto vandens šildymo katilo, kurenamo biokuru, sumontavimas</t>
  </si>
  <si>
    <t>2.1.7.</t>
  </si>
  <si>
    <t>Įrengimų atnaujinimas</t>
  </si>
  <si>
    <t>2.1.8.</t>
  </si>
  <si>
    <t>Smulkaus ilgalaikio turto įsigijimas ir atnaujinimas</t>
  </si>
  <si>
    <t>2.1.9.</t>
  </si>
  <si>
    <t>Jokūbavo katilinės rekonstrukcija, įrengiant biokuro (skiedros) kūrenimą</t>
  </si>
  <si>
    <t>2.1.10.</t>
  </si>
  <si>
    <t>Darželio "Eglutė" katilinės modernizavimas</t>
  </si>
  <si>
    <t>2.1.11.</t>
  </si>
  <si>
    <t xml:space="preserve"> Bendrovės biokuru ir kietu kuru kurenamose kaimo katilinėse (12-je objektų) apsauginių video sistemų įrengimas su galimybe vaizdą stebėti nuotoliniu būdu katilinės Nr. 1 pultinėje </t>
  </si>
  <si>
    <t>2.1.12.</t>
  </si>
  <si>
    <t>Grūšlaukės katilinės rekonstrukcija</t>
  </si>
  <si>
    <t>2.1.13.</t>
  </si>
  <si>
    <t>2.1.14.</t>
  </si>
  <si>
    <t>Katilinėje Nr.2 biokuro svėrimo įranga ir jos montavimas</t>
  </si>
  <si>
    <t>2.1.15.</t>
  </si>
  <si>
    <t>Katilinėje Nr.2 biokuro kokybės parametrų nustatymo laboratorijos įrengimas</t>
  </si>
  <si>
    <t>2.1.16.</t>
  </si>
  <si>
    <t>Katilinėje Nr. 2 naujo dūmtraukio projektavimas ir statyba</t>
  </si>
  <si>
    <t>2.1.17.</t>
  </si>
  <si>
    <t>Magistralinės šilumos trasos rekonstrukcija (Savanorių g.) per parką</t>
  </si>
  <si>
    <t>2.1.18.</t>
  </si>
  <si>
    <t>Katilinėje Nr.2 5MW galios biokuro katilo remontas</t>
  </si>
  <si>
    <t>2.1.19.</t>
  </si>
  <si>
    <t>Darbėnų katilinės 0,5 MWh kieto kuro katilo su kuro padavimo įranga keitimas</t>
  </si>
  <si>
    <t>2.1.22.</t>
  </si>
  <si>
    <t>2.1.23.</t>
  </si>
  <si>
    <t>2.1.24.</t>
  </si>
  <si>
    <t>2.2.</t>
  </si>
  <si>
    <t>Paskolų grąžinimas</t>
  </si>
  <si>
    <t>Lėšų panaudojimas, %</t>
  </si>
  <si>
    <t>Konteinerinės katilinės su šilumos trasa sumontavimas Dariaus ir Gireno g. 22, Salantai</t>
  </si>
  <si>
    <r>
      <t xml:space="preserve">Teleskopinis autokrautuvas(kėlimo aukštis </t>
    </r>
    <r>
      <rPr>
        <sz val="10"/>
        <rFont val="Times New Roman"/>
        <family val="1"/>
        <charset val="186"/>
      </rPr>
      <t>~</t>
    </r>
    <r>
      <rPr>
        <i/>
        <sz val="10"/>
        <rFont val="Times New Roman"/>
        <family val="1"/>
        <charset val="186"/>
      </rPr>
      <t xml:space="preserve"> 7 m, kėlimo galia </t>
    </r>
    <r>
      <rPr>
        <sz val="10"/>
        <rFont val="Calibri"/>
        <family val="2"/>
        <charset val="186"/>
      </rPr>
      <t xml:space="preserve">≤ </t>
    </r>
    <r>
      <rPr>
        <i/>
        <sz val="10"/>
        <rFont val="Times New Roman"/>
        <family val="1"/>
        <charset val="186"/>
      </rPr>
      <t>3 t)</t>
    </r>
  </si>
  <si>
    <t xml:space="preserve">Krovininis automobilis </t>
  </si>
  <si>
    <t>Buhalterinės programos Profit-W papildymas</t>
  </si>
  <si>
    <t>2.1.25.</t>
  </si>
  <si>
    <t>Magistralinių šilumos tinklų tarp kamerų 6006-6001 rekonstrukcija</t>
  </si>
  <si>
    <r>
      <t xml:space="preserve">UAB KRETINGOS ŠILUMOS TINKLŲ 2013 m. - 2016 m. INVESTICIJŲ PLANAS                                            </t>
    </r>
    <r>
      <rPr>
        <sz val="10"/>
        <rFont val="Times New Roman"/>
        <family val="1"/>
        <charset val="186"/>
      </rPr>
      <t xml:space="preserve">  </t>
    </r>
    <r>
      <rPr>
        <i/>
        <sz val="10"/>
        <rFont val="Times New Roman"/>
        <family val="1"/>
        <charset val="186"/>
      </rPr>
      <t>tūkst. Eur</t>
    </r>
  </si>
  <si>
    <t>SUDERINTA:</t>
  </si>
  <si>
    <t>Kretingos rajono savivaldybės tarybos</t>
  </si>
  <si>
    <t>2013-08-29 sprendimu Nr. T2-205</t>
  </si>
  <si>
    <t>2014-10-30 sprendimu Nr. T2-288</t>
  </si>
  <si>
    <t>2015-06-25 sprendimu Nr. T2-191</t>
  </si>
  <si>
    <t>(Kretingos rajono savivaldybės tarybos</t>
  </si>
  <si>
    <t>2016-02-25 sprendimo Nr. T2-40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</si>
</sst>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1"/>
      <color indexed="8"/>
      <name val="Calibri"/>
      <family val="2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sz val="12"/>
      <name val="Times New Roman Baltic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11"/>
      <color indexed="8"/>
      <name val="Calibri"/>
      <family val="2"/>
    </font>
    <font>
      <b/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0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</cellStyleXfs>
  <cellXfs count="163">
    <xf numFmtId="0" fontId="0" fillId="0" borderId="0" xfId="0"/>
    <xf numFmtId="0" fontId="8" fillId="0" borderId="0" xfId="2" applyFont="1" applyAlignment="1" applyProtection="1">
      <alignment vertical="center"/>
      <protection locked="0"/>
    </xf>
    <xf numFmtId="0" fontId="8" fillId="0" borderId="1" xfId="2" applyFont="1" applyBorder="1" applyAlignment="1" applyProtection="1">
      <alignment horizontal="center" vertical="center"/>
      <protection hidden="1"/>
    </xf>
    <xf numFmtId="0" fontId="8" fillId="0" borderId="2" xfId="2" applyFont="1" applyBorder="1" applyAlignment="1" applyProtection="1">
      <alignment horizontal="center" vertical="center"/>
      <protection hidden="1"/>
    </xf>
    <xf numFmtId="164" fontId="7" fillId="0" borderId="3" xfId="2" applyNumberFormat="1" applyFont="1" applyFill="1" applyBorder="1" applyAlignment="1" applyProtection="1">
      <alignment horizontal="right" vertical="center"/>
      <protection locked="0"/>
    </xf>
    <xf numFmtId="164" fontId="7" fillId="0" borderId="4" xfId="2" applyNumberFormat="1" applyFont="1" applyFill="1" applyBorder="1" applyAlignment="1" applyProtection="1">
      <alignment horizontal="right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4" xfId="2" applyFont="1" applyFill="1" applyBorder="1" applyAlignment="1" applyProtection="1">
      <alignment horizontal="justify" vertical="center"/>
      <protection locked="0"/>
    </xf>
    <xf numFmtId="164" fontId="7" fillId="0" borderId="5" xfId="2" applyNumberFormat="1" applyFont="1" applyFill="1" applyBorder="1" applyAlignment="1" applyProtection="1">
      <alignment horizontal="right" vertical="center"/>
      <protection locked="0"/>
    </xf>
    <xf numFmtId="164" fontId="7" fillId="0" borderId="6" xfId="2" applyNumberFormat="1" applyFont="1" applyFill="1" applyBorder="1" applyAlignment="1" applyProtection="1">
      <alignment horizontal="right" vertical="center"/>
      <protection locked="0"/>
    </xf>
    <xf numFmtId="164" fontId="7" fillId="0" borderId="7" xfId="2" applyNumberFormat="1" applyFont="1" applyFill="1" applyBorder="1" applyAlignment="1" applyProtection="1">
      <alignment horizontal="right" vertical="center"/>
      <protection locked="0"/>
    </xf>
    <xf numFmtId="0" fontId="8" fillId="0" borderId="8" xfId="2" applyFont="1" applyBorder="1" applyAlignment="1" applyProtection="1">
      <alignment horizontal="center" vertical="center"/>
      <protection hidden="1"/>
    </xf>
    <xf numFmtId="0" fontId="10" fillId="0" borderId="0" xfId="0" applyFont="1"/>
    <xf numFmtId="0" fontId="8" fillId="0" borderId="9" xfId="2" applyFont="1" applyBorder="1" applyAlignment="1" applyProtection="1">
      <alignment horizontal="center" vertical="center"/>
      <protection hidden="1"/>
    </xf>
    <xf numFmtId="0" fontId="8" fillId="0" borderId="10" xfId="2" applyFont="1" applyBorder="1" applyAlignment="1" applyProtection="1">
      <alignment horizontal="center" vertical="center"/>
      <protection hidden="1"/>
    </xf>
    <xf numFmtId="0" fontId="8" fillId="0" borderId="11" xfId="2" applyFont="1" applyBorder="1" applyAlignment="1" applyProtection="1">
      <alignment horizontal="center" vertical="center"/>
      <protection hidden="1"/>
    </xf>
    <xf numFmtId="0" fontId="8" fillId="0" borderId="12" xfId="2" applyFont="1" applyBorder="1" applyAlignment="1" applyProtection="1">
      <alignment horizontal="center" vertical="center"/>
      <protection hidden="1"/>
    </xf>
    <xf numFmtId="0" fontId="9" fillId="0" borderId="0" xfId="0" applyFont="1" applyAlignment="1"/>
    <xf numFmtId="0" fontId="8" fillId="0" borderId="13" xfId="2" applyFont="1" applyBorder="1" applyAlignment="1" applyProtection="1">
      <alignment horizontal="center" vertical="center"/>
      <protection hidden="1"/>
    </xf>
    <xf numFmtId="164" fontId="10" fillId="0" borderId="5" xfId="0" applyNumberFormat="1" applyFont="1" applyBorder="1" applyAlignment="1">
      <alignment vertical="center"/>
    </xf>
    <xf numFmtId="164" fontId="10" fillId="0" borderId="6" xfId="0" applyNumberFormat="1" applyFont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0" fontId="18" fillId="0" borderId="0" xfId="0" applyFont="1"/>
    <xf numFmtId="0" fontId="8" fillId="0" borderId="14" xfId="2" applyFont="1" applyBorder="1" applyAlignment="1" applyProtection="1">
      <alignment horizontal="center" vertical="center"/>
      <protection hidden="1"/>
    </xf>
    <xf numFmtId="0" fontId="8" fillId="0" borderId="15" xfId="2" applyFont="1" applyBorder="1" applyAlignment="1" applyProtection="1">
      <alignment horizontal="center" vertical="center"/>
      <protection hidden="1"/>
    </xf>
    <xf numFmtId="0" fontId="8" fillId="0" borderId="16" xfId="2" applyFont="1" applyBorder="1" applyAlignment="1" applyProtection="1">
      <alignment horizontal="center" vertical="center"/>
      <protection hidden="1"/>
    </xf>
    <xf numFmtId="0" fontId="8" fillId="0" borderId="17" xfId="2" applyFont="1" applyBorder="1" applyAlignment="1" applyProtection="1">
      <alignment horizontal="center" vertical="center"/>
      <protection hidden="1"/>
    </xf>
    <xf numFmtId="0" fontId="8" fillId="0" borderId="18" xfId="2" applyFont="1" applyBorder="1" applyAlignment="1" applyProtection="1">
      <alignment horizontal="center" vertical="center"/>
      <protection hidden="1"/>
    </xf>
    <xf numFmtId="0" fontId="6" fillId="0" borderId="19" xfId="2" applyFont="1" applyBorder="1" applyAlignment="1" applyProtection="1">
      <alignment horizontal="center" vertical="center"/>
    </xf>
    <xf numFmtId="0" fontId="6" fillId="0" borderId="20" xfId="2" applyFont="1" applyBorder="1" applyAlignment="1" applyProtection="1">
      <alignment vertical="center"/>
      <protection hidden="1"/>
    </xf>
    <xf numFmtId="164" fontId="6" fillId="0" borderId="21" xfId="2" applyNumberFormat="1" applyFont="1" applyFill="1" applyBorder="1" applyAlignment="1" applyProtection="1">
      <alignment horizontal="center" vertical="center"/>
      <protection hidden="1"/>
    </xf>
    <xf numFmtId="164" fontId="6" fillId="0" borderId="22" xfId="2" applyNumberFormat="1" applyFont="1" applyFill="1" applyBorder="1" applyAlignment="1" applyProtection="1">
      <alignment horizontal="center" vertical="center"/>
      <protection hidden="1"/>
    </xf>
    <xf numFmtId="164" fontId="6" fillId="0" borderId="23" xfId="2" applyNumberFormat="1" applyFont="1" applyFill="1" applyBorder="1" applyAlignment="1" applyProtection="1">
      <alignment horizontal="center" vertical="center"/>
      <protection hidden="1"/>
    </xf>
    <xf numFmtId="0" fontId="12" fillId="0" borderId="24" xfId="2" applyFont="1" applyBorder="1" applyAlignment="1" applyProtection="1">
      <alignment horizontal="center" vertical="center"/>
      <protection hidden="1"/>
    </xf>
    <xf numFmtId="164" fontId="12" fillId="0" borderId="25" xfId="2" applyNumberFormat="1" applyFont="1" applyFill="1" applyBorder="1" applyAlignment="1" applyProtection="1">
      <alignment horizontal="center" vertical="center"/>
      <protection hidden="1"/>
    </xf>
    <xf numFmtId="164" fontId="12" fillId="0" borderId="26" xfId="2" applyNumberFormat="1" applyFont="1" applyFill="1" applyBorder="1" applyAlignment="1" applyProtection="1">
      <alignment horizontal="center" vertical="center"/>
      <protection hidden="1"/>
    </xf>
    <xf numFmtId="164" fontId="12" fillId="0" borderId="27" xfId="2" applyNumberFormat="1" applyFont="1" applyFill="1" applyBorder="1" applyAlignment="1" applyProtection="1">
      <alignment horizontal="center" vertical="center"/>
      <protection hidden="1"/>
    </xf>
    <xf numFmtId="0" fontId="8" fillId="0" borderId="0" xfId="2" applyFont="1" applyAlignment="1" applyProtection="1">
      <alignment vertical="center"/>
      <protection hidden="1"/>
    </xf>
    <xf numFmtId="0" fontId="12" fillId="0" borderId="5" xfId="2" applyFont="1" applyBorder="1" applyAlignment="1" applyProtection="1">
      <alignment horizontal="center" vertical="center"/>
      <protection hidden="1"/>
    </xf>
    <xf numFmtId="164" fontId="12" fillId="0" borderId="7" xfId="2" applyNumberFormat="1" applyFont="1" applyFill="1" applyBorder="1" applyAlignment="1" applyProtection="1">
      <alignment horizontal="center" vertical="center"/>
      <protection hidden="1"/>
    </xf>
    <xf numFmtId="164" fontId="12" fillId="0" borderId="3" xfId="2" applyNumberFormat="1" applyFont="1" applyFill="1" applyBorder="1" applyAlignment="1" applyProtection="1">
      <alignment horizontal="center" vertical="center"/>
      <protection hidden="1"/>
    </xf>
    <xf numFmtId="164" fontId="12" fillId="0" borderId="4" xfId="2" applyNumberFormat="1" applyFont="1" applyFill="1" applyBorder="1" applyAlignment="1" applyProtection="1">
      <alignment horizontal="center" vertical="center"/>
      <protection hidden="1"/>
    </xf>
    <xf numFmtId="164" fontId="12" fillId="0" borderId="6" xfId="2" applyNumberFormat="1" applyFont="1" applyFill="1" applyBorder="1" applyAlignment="1" applyProtection="1">
      <alignment horizontal="center" vertical="center"/>
      <protection hidden="1"/>
    </xf>
    <xf numFmtId="164" fontId="18" fillId="0" borderId="5" xfId="0" applyNumberFormat="1" applyFont="1" applyBorder="1"/>
    <xf numFmtId="164" fontId="18" fillId="0" borderId="6" xfId="0" applyNumberFormat="1" applyFont="1" applyBorder="1"/>
    <xf numFmtId="164" fontId="18" fillId="0" borderId="3" xfId="0" applyNumberFormat="1" applyFont="1" applyBorder="1"/>
    <xf numFmtId="164" fontId="18" fillId="0" borderId="4" xfId="0" applyNumberFormat="1" applyFont="1" applyBorder="1"/>
    <xf numFmtId="0" fontId="12" fillId="0" borderId="28" xfId="2" applyFont="1" applyBorder="1" applyAlignment="1" applyProtection="1">
      <alignment horizontal="center" vertical="center"/>
      <protection hidden="1"/>
    </xf>
    <xf numFmtId="164" fontId="12" fillId="0" borderId="29" xfId="2" applyNumberFormat="1" applyFont="1" applyFill="1" applyBorder="1" applyAlignment="1" applyProtection="1">
      <alignment horizontal="center" vertical="center"/>
      <protection hidden="1"/>
    </xf>
    <xf numFmtId="0" fontId="12" fillId="0" borderId="0" xfId="2" applyFont="1" applyAlignment="1" applyProtection="1">
      <alignment vertical="center"/>
      <protection hidden="1"/>
    </xf>
    <xf numFmtId="0" fontId="13" fillId="0" borderId="0" xfId="0" applyFont="1"/>
    <xf numFmtId="0" fontId="7" fillId="0" borderId="30" xfId="0" applyFont="1" applyFill="1" applyBorder="1" applyAlignment="1">
      <alignment horizontal="left" vertical="center" wrapText="1"/>
    </xf>
    <xf numFmtId="0" fontId="12" fillId="0" borderId="31" xfId="2" applyFont="1" applyBorder="1" applyAlignment="1" applyProtection="1">
      <alignment vertical="center"/>
      <protection hidden="1"/>
    </xf>
    <xf numFmtId="0" fontId="6" fillId="0" borderId="32" xfId="2" applyFont="1" applyBorder="1" applyAlignment="1" applyProtection="1">
      <alignment horizontal="center" vertical="center"/>
      <protection locked="0"/>
    </xf>
    <xf numFmtId="0" fontId="6" fillId="0" borderId="33" xfId="2" applyFont="1" applyBorder="1" applyAlignment="1" applyProtection="1">
      <alignment vertical="center"/>
      <protection hidden="1"/>
    </xf>
    <xf numFmtId="164" fontId="6" fillId="0" borderId="34" xfId="2" applyNumberFormat="1" applyFont="1" applyFill="1" applyBorder="1" applyAlignment="1" applyProtection="1">
      <alignment horizontal="center" vertical="center"/>
      <protection hidden="1"/>
    </xf>
    <xf numFmtId="164" fontId="6" fillId="0" borderId="35" xfId="2" applyNumberFormat="1" applyFont="1" applyFill="1" applyBorder="1" applyAlignment="1" applyProtection="1">
      <alignment horizontal="center" vertical="center"/>
      <protection hidden="1"/>
    </xf>
    <xf numFmtId="164" fontId="6" fillId="0" borderId="36" xfId="2" applyNumberFormat="1" applyFont="1" applyFill="1" applyBorder="1" applyAlignment="1" applyProtection="1">
      <alignment horizontal="center" vertical="center"/>
      <protection hidden="1"/>
    </xf>
    <xf numFmtId="0" fontId="6" fillId="0" borderId="37" xfId="2" applyFont="1" applyBorder="1" applyAlignment="1" applyProtection="1">
      <alignment horizontal="center" vertical="center"/>
      <protection locked="0"/>
    </xf>
    <xf numFmtId="0" fontId="6" fillId="0" borderId="38" xfId="2" applyFont="1" applyBorder="1" applyAlignment="1" applyProtection="1">
      <alignment vertical="center"/>
      <protection hidden="1"/>
    </xf>
    <xf numFmtId="164" fontId="6" fillId="0" borderId="39" xfId="2" applyNumberFormat="1" applyFont="1" applyFill="1" applyBorder="1" applyAlignment="1" applyProtection="1">
      <alignment horizontal="center" vertical="center"/>
      <protection hidden="1"/>
    </xf>
    <xf numFmtId="164" fontId="6" fillId="0" borderId="27" xfId="2" applyNumberFormat="1" applyFont="1" applyFill="1" applyBorder="1" applyAlignment="1" applyProtection="1">
      <alignment horizontal="center" vertical="center"/>
      <protection hidden="1"/>
    </xf>
    <xf numFmtId="0" fontId="7" fillId="0" borderId="31" xfId="2" applyFont="1" applyFill="1" applyBorder="1" applyAlignment="1" applyProtection="1">
      <alignment horizontal="justify" vertical="center"/>
      <protection locked="0"/>
    </xf>
    <xf numFmtId="164" fontId="7" fillId="0" borderId="24" xfId="2" applyNumberFormat="1" applyFont="1" applyFill="1" applyBorder="1" applyAlignment="1" applyProtection="1">
      <alignment horizontal="right" vertical="center"/>
      <protection locked="0"/>
    </xf>
    <xf numFmtId="164" fontId="7" fillId="0" borderId="40" xfId="2" applyNumberFormat="1" applyFont="1" applyFill="1" applyBorder="1" applyAlignment="1" applyProtection="1">
      <alignment horizontal="right" vertical="center"/>
      <protection locked="0"/>
    </xf>
    <xf numFmtId="164" fontId="7" fillId="0" borderId="41" xfId="2" applyNumberFormat="1" applyFont="1" applyFill="1" applyBorder="1" applyAlignment="1" applyProtection="1">
      <alignment horizontal="right" vertical="center"/>
      <protection locked="0"/>
    </xf>
    <xf numFmtId="164" fontId="7" fillId="0" borderId="42" xfId="2" applyNumberFormat="1" applyFont="1" applyFill="1" applyBorder="1" applyAlignment="1" applyProtection="1">
      <alignment horizontal="right" vertical="center"/>
      <protection locked="0"/>
    </xf>
    <xf numFmtId="164" fontId="7" fillId="0" borderId="43" xfId="2" applyNumberFormat="1" applyFont="1" applyFill="1" applyBorder="1" applyAlignment="1" applyProtection="1">
      <alignment horizontal="right" vertical="center"/>
      <protection locked="0"/>
    </xf>
    <xf numFmtId="164" fontId="7" fillId="0" borderId="44" xfId="2" applyNumberFormat="1" applyFont="1" applyFill="1" applyBorder="1" applyAlignment="1" applyProtection="1">
      <alignment horizontal="right" vertical="center"/>
      <protection locked="0"/>
    </xf>
    <xf numFmtId="164" fontId="7" fillId="0" borderId="45" xfId="2" applyNumberFormat="1" applyFont="1" applyFill="1" applyBorder="1" applyAlignment="1" applyProtection="1">
      <alignment horizontal="right" vertical="center"/>
      <protection locked="0"/>
    </xf>
    <xf numFmtId="164" fontId="7" fillId="0" borderId="46" xfId="2" applyNumberFormat="1" applyFont="1" applyFill="1" applyBorder="1" applyAlignment="1" applyProtection="1">
      <alignment horizontal="right" vertical="center"/>
      <protection locked="0"/>
    </xf>
    <xf numFmtId="0" fontId="7" fillId="0" borderId="24" xfId="2" applyFont="1" applyBorder="1" applyAlignment="1" applyProtection="1">
      <alignment horizontal="center" vertical="center"/>
      <protection locked="0"/>
    </xf>
    <xf numFmtId="164" fontId="7" fillId="0" borderId="47" xfId="2" applyNumberFormat="1" applyFont="1" applyFill="1" applyBorder="1" applyAlignment="1" applyProtection="1">
      <alignment horizontal="right" vertical="center"/>
      <protection locked="0"/>
    </xf>
    <xf numFmtId="164" fontId="7" fillId="0" borderId="25" xfId="2" applyNumberFormat="1" applyFont="1" applyFill="1" applyBorder="1" applyAlignment="1" applyProtection="1">
      <alignment horizontal="right" vertical="center"/>
      <protection locked="0"/>
    </xf>
    <xf numFmtId="0" fontId="7" fillId="0" borderId="40" xfId="2" applyFont="1" applyFill="1" applyBorder="1" applyAlignment="1" applyProtection="1">
      <alignment horizontal="justify" vertical="center"/>
      <protection locked="0"/>
    </xf>
    <xf numFmtId="164" fontId="7" fillId="0" borderId="6" xfId="2" applyNumberFormat="1" applyFont="1" applyFill="1" applyBorder="1" applyAlignment="1" applyProtection="1">
      <alignment horizontal="center" vertical="center"/>
      <protection locked="0"/>
    </xf>
    <xf numFmtId="164" fontId="7" fillId="0" borderId="47" xfId="2" applyNumberFormat="1" applyFont="1" applyFill="1" applyBorder="1" applyAlignment="1" applyProtection="1">
      <alignment horizontal="center" vertical="center"/>
      <protection locked="0"/>
    </xf>
    <xf numFmtId="164" fontId="7" fillId="0" borderId="4" xfId="2" applyNumberFormat="1" applyFont="1" applyFill="1" applyBorder="1" applyAlignment="1" applyProtection="1">
      <alignment horizontal="center" vertical="center"/>
      <protection locked="0"/>
    </xf>
    <xf numFmtId="164" fontId="7" fillId="0" borderId="7" xfId="2" applyNumberFormat="1" applyFont="1" applyFill="1" applyBorder="1" applyAlignment="1" applyProtection="1">
      <alignment horizontal="center" vertical="center"/>
      <protection locked="0"/>
    </xf>
    <xf numFmtId="164" fontId="8" fillId="0" borderId="47" xfId="2" applyNumberFormat="1" applyFont="1" applyFill="1" applyBorder="1" applyAlignment="1" applyProtection="1">
      <alignment horizontal="center" vertical="center"/>
      <protection locked="0"/>
    </xf>
    <xf numFmtId="164" fontId="8" fillId="0" borderId="4" xfId="2" applyNumberFormat="1" applyFont="1" applyFill="1" applyBorder="1" applyAlignment="1" applyProtection="1">
      <alignment horizontal="center" vertical="center"/>
      <protection locked="0"/>
    </xf>
    <xf numFmtId="14" fontId="7" fillId="0" borderId="5" xfId="2" applyNumberFormat="1" applyFont="1" applyBorder="1" applyAlignment="1" applyProtection="1">
      <alignment horizontal="center" vertical="center"/>
      <protection locked="0"/>
    </xf>
    <xf numFmtId="164" fontId="7" fillId="0" borderId="7" xfId="2" applyNumberFormat="1" applyFont="1" applyFill="1" applyBorder="1" applyAlignment="1" applyProtection="1">
      <alignment vertical="center"/>
      <protection locked="0"/>
    </xf>
    <xf numFmtId="164" fontId="7" fillId="0" borderId="6" xfId="2" applyNumberFormat="1" applyFont="1" applyFill="1" applyBorder="1" applyAlignment="1" applyProtection="1">
      <alignment vertical="center"/>
      <protection locked="0"/>
    </xf>
    <xf numFmtId="164" fontId="8" fillId="0" borderId="47" xfId="2" applyNumberFormat="1" applyFont="1" applyFill="1" applyBorder="1" applyAlignment="1" applyProtection="1">
      <alignment vertical="center"/>
      <protection locked="0"/>
    </xf>
    <xf numFmtId="164" fontId="8" fillId="0" borderId="4" xfId="2" applyNumberFormat="1" applyFont="1" applyFill="1" applyBorder="1" applyAlignment="1" applyProtection="1">
      <alignment vertical="center"/>
      <protection locked="0"/>
    </xf>
    <xf numFmtId="0" fontId="7" fillId="0" borderId="4" xfId="2" applyFont="1" applyFill="1" applyBorder="1" applyAlignment="1" applyProtection="1">
      <alignment horizontal="left" vertical="center"/>
      <protection locked="0"/>
    </xf>
    <xf numFmtId="0" fontId="6" fillId="0" borderId="48" xfId="2" applyFont="1" applyBorder="1" applyAlignment="1" applyProtection="1">
      <alignment horizontal="center" vertical="center"/>
      <protection locked="0"/>
    </xf>
    <xf numFmtId="0" fontId="6" fillId="2" borderId="49" xfId="2" applyFont="1" applyFill="1" applyBorder="1" applyAlignment="1" applyProtection="1">
      <alignment vertical="center"/>
      <protection hidden="1"/>
    </xf>
    <xf numFmtId="164" fontId="6" fillId="0" borderId="48" xfId="2" applyNumberFormat="1" applyFont="1" applyFill="1" applyBorder="1" applyAlignment="1" applyProtection="1">
      <alignment horizontal="center" vertical="center"/>
      <protection locked="0"/>
    </xf>
    <xf numFmtId="164" fontId="6" fillId="0" borderId="50" xfId="2" applyNumberFormat="1" applyFont="1" applyFill="1" applyBorder="1" applyAlignment="1" applyProtection="1">
      <alignment horizontal="center" vertical="center"/>
      <protection locked="0"/>
    </xf>
    <xf numFmtId="164" fontId="6" fillId="0" borderId="51" xfId="2" applyNumberFormat="1" applyFont="1" applyFill="1" applyBorder="1" applyAlignment="1" applyProtection="1">
      <alignment horizontal="center" vertical="center"/>
      <protection locked="0"/>
    </xf>
    <xf numFmtId="164" fontId="6" fillId="0" borderId="52" xfId="2" applyNumberFormat="1" applyFont="1" applyFill="1" applyBorder="1" applyAlignment="1" applyProtection="1">
      <alignment horizontal="center" vertical="center"/>
      <protection locked="0"/>
    </xf>
    <xf numFmtId="164" fontId="8" fillId="0" borderId="1" xfId="2" applyNumberFormat="1" applyFont="1" applyFill="1" applyBorder="1" applyAlignment="1" applyProtection="1">
      <alignment horizontal="center" vertical="center"/>
      <protection locked="0"/>
    </xf>
    <xf numFmtId="164" fontId="8" fillId="0" borderId="50" xfId="2" applyNumberFormat="1" applyFont="1" applyFill="1" applyBorder="1" applyAlignment="1" applyProtection="1">
      <alignment horizontal="center" vertical="center"/>
      <protection locked="0"/>
    </xf>
    <xf numFmtId="164" fontId="8" fillId="0" borderId="51" xfId="2" applyNumberFormat="1" applyFont="1" applyFill="1" applyBorder="1" applyAlignment="1" applyProtection="1">
      <alignment horizontal="center" vertical="center"/>
      <protection locked="0"/>
    </xf>
    <xf numFmtId="164" fontId="8" fillId="0" borderId="52" xfId="2" applyNumberFormat="1" applyFont="1" applyFill="1" applyBorder="1" applyAlignment="1" applyProtection="1">
      <alignment horizontal="center" vertical="center"/>
      <protection locked="0"/>
    </xf>
    <xf numFmtId="0" fontId="10" fillId="0" borderId="37" xfId="0" applyFont="1" applyBorder="1"/>
    <xf numFmtId="0" fontId="10" fillId="0" borderId="44" xfId="0" applyFont="1" applyBorder="1"/>
    <xf numFmtId="0" fontId="10" fillId="0" borderId="45" xfId="0" applyFont="1" applyBorder="1"/>
    <xf numFmtId="0" fontId="10" fillId="0" borderId="46" xfId="0" applyFont="1" applyBorder="1"/>
    <xf numFmtId="164" fontId="14" fillId="0" borderId="19" xfId="0" applyNumberFormat="1" applyFont="1" applyBorder="1"/>
    <xf numFmtId="164" fontId="14" fillId="0" borderId="53" xfId="0" applyNumberFormat="1" applyFont="1" applyBorder="1"/>
    <xf numFmtId="164" fontId="14" fillId="0" borderId="54" xfId="0" applyNumberFormat="1" applyFont="1" applyBorder="1"/>
    <xf numFmtId="164" fontId="14" fillId="0" borderId="20" xfId="0" applyNumberFormat="1" applyFont="1" applyBorder="1"/>
    <xf numFmtId="164" fontId="10" fillId="0" borderId="55" xfId="0" applyNumberFormat="1" applyFont="1" applyBorder="1"/>
    <xf numFmtId="164" fontId="10" fillId="0" borderId="39" xfId="0" applyNumberFormat="1" applyFont="1" applyBorder="1"/>
    <xf numFmtId="164" fontId="10" fillId="0" borderId="26" xfId="0" applyNumberFormat="1" applyFont="1" applyBorder="1"/>
    <xf numFmtId="164" fontId="10" fillId="0" borderId="27" xfId="0" applyNumberFormat="1" applyFont="1" applyBorder="1"/>
    <xf numFmtId="164" fontId="10" fillId="0" borderId="5" xfId="0" applyNumberFormat="1" applyFont="1" applyBorder="1"/>
    <xf numFmtId="164" fontId="10" fillId="0" borderId="6" xfId="0" applyNumberFormat="1" applyFont="1" applyBorder="1"/>
    <xf numFmtId="164" fontId="10" fillId="0" borderId="3" xfId="0" applyNumberFormat="1" applyFont="1" applyBorder="1"/>
    <xf numFmtId="164" fontId="10" fillId="0" borderId="4" xfId="0" applyNumberFormat="1" applyFont="1" applyBorder="1"/>
    <xf numFmtId="164" fontId="10" fillId="0" borderId="56" xfId="0" applyNumberFormat="1" applyFont="1" applyBorder="1"/>
    <xf numFmtId="164" fontId="10" fillId="0" borderId="57" xfId="0" applyNumberFormat="1" applyFont="1" applyBorder="1"/>
    <xf numFmtId="164" fontId="10" fillId="0" borderId="22" xfId="0" applyNumberFormat="1" applyFont="1" applyBorder="1"/>
    <xf numFmtId="164" fontId="10" fillId="0" borderId="23" xfId="0" applyNumberFormat="1" applyFont="1" applyBorder="1"/>
    <xf numFmtId="0" fontId="7" fillId="0" borderId="4" xfId="2" applyFont="1" applyFill="1" applyBorder="1" applyAlignment="1" applyProtection="1">
      <alignment horizontal="left" vertical="center" wrapText="1"/>
      <protection locked="0"/>
    </xf>
    <xf numFmtId="164" fontId="10" fillId="0" borderId="58" xfId="0" applyNumberFormat="1" applyFont="1" applyBorder="1"/>
    <xf numFmtId="164" fontId="10" fillId="0" borderId="2" xfId="0" applyNumberFormat="1" applyFont="1" applyBorder="1"/>
    <xf numFmtId="164" fontId="10" fillId="0" borderId="12" xfId="0" applyNumberFormat="1" applyFont="1" applyBorder="1"/>
    <xf numFmtId="164" fontId="10" fillId="0" borderId="8" xfId="0" applyNumberFormat="1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13" xfId="0" applyFont="1" applyBorder="1"/>
    <xf numFmtId="0" fontId="10" fillId="0" borderId="11" xfId="0" applyFont="1" applyBorder="1"/>
    <xf numFmtId="164" fontId="6" fillId="0" borderId="59" xfId="2" applyNumberFormat="1" applyFont="1" applyFill="1" applyBorder="1" applyAlignment="1" applyProtection="1">
      <alignment horizontal="center" vertical="center"/>
      <protection hidden="1"/>
    </xf>
    <xf numFmtId="0" fontId="12" fillId="0" borderId="41" xfId="2" applyFont="1" applyBorder="1" applyAlignment="1" applyProtection="1">
      <alignment vertical="center"/>
      <protection hidden="1"/>
    </xf>
    <xf numFmtId="164" fontId="12" fillId="0" borderId="55" xfId="2" applyNumberFormat="1" applyFont="1" applyFill="1" applyBorder="1" applyAlignment="1" applyProtection="1">
      <alignment horizontal="center" vertical="center"/>
      <protection hidden="1"/>
    </xf>
    <xf numFmtId="164" fontId="12" fillId="0" borderId="40" xfId="2" applyNumberFormat="1" applyFont="1" applyFill="1" applyBorder="1" applyAlignment="1" applyProtection="1">
      <alignment horizontal="center" vertical="center"/>
      <protection hidden="1"/>
    </xf>
    <xf numFmtId="164" fontId="12" fillId="0" borderId="41" xfId="2" applyNumberFormat="1" applyFont="1" applyFill="1" applyBorder="1" applyAlignment="1" applyProtection="1">
      <alignment horizontal="center" vertical="center"/>
      <protection hidden="1"/>
    </xf>
    <xf numFmtId="0" fontId="12" fillId="0" borderId="3" xfId="2" applyFont="1" applyBorder="1" applyAlignment="1" applyProtection="1">
      <alignment vertical="center"/>
      <protection hidden="1"/>
    </xf>
    <xf numFmtId="164" fontId="12" fillId="0" borderId="5" xfId="2" applyNumberFormat="1" applyFont="1" applyFill="1" applyBorder="1" applyAlignment="1" applyProtection="1">
      <alignment horizontal="center" vertical="center"/>
      <protection hidden="1"/>
    </xf>
    <xf numFmtId="164" fontId="12" fillId="0" borderId="28" xfId="2" applyNumberFormat="1" applyFont="1" applyFill="1" applyBorder="1" applyAlignment="1" applyProtection="1">
      <alignment horizontal="center" vertical="center"/>
      <protection hidden="1"/>
    </xf>
    <xf numFmtId="164" fontId="12" fillId="0" borderId="60" xfId="2" applyNumberFormat="1" applyFont="1" applyFill="1" applyBorder="1" applyAlignment="1" applyProtection="1">
      <alignment horizontal="center" vertical="center"/>
      <protection hidden="1"/>
    </xf>
    <xf numFmtId="164" fontId="12" fillId="0" borderId="31" xfId="2" applyNumberFormat="1" applyFont="1" applyFill="1" applyBorder="1" applyAlignment="1" applyProtection="1">
      <alignment horizontal="center" vertical="center"/>
      <protection hidden="1"/>
    </xf>
    <xf numFmtId="0" fontId="12" fillId="0" borderId="60" xfId="2" applyFont="1" applyBorder="1" applyAlignment="1" applyProtection="1">
      <alignment vertical="center"/>
      <protection hidden="1"/>
    </xf>
    <xf numFmtId="164" fontId="12" fillId="0" borderId="56" xfId="2" applyNumberFormat="1" applyFont="1" applyFill="1" applyBorder="1" applyAlignment="1" applyProtection="1">
      <alignment horizontal="center" vertical="center"/>
      <protection hidden="1"/>
    </xf>
    <xf numFmtId="164" fontId="12" fillId="0" borderId="23" xfId="2" applyNumberFormat="1" applyFont="1" applyFill="1" applyBorder="1" applyAlignment="1" applyProtection="1">
      <alignment horizontal="center" vertical="center"/>
      <protection hidden="1"/>
    </xf>
    <xf numFmtId="164" fontId="7" fillId="0" borderId="61" xfId="2" applyNumberFormat="1" applyFont="1" applyFill="1" applyBorder="1" applyAlignment="1" applyProtection="1">
      <alignment horizontal="right" vertical="center"/>
      <protection locked="0"/>
    </xf>
    <xf numFmtId="164" fontId="7" fillId="0" borderId="30" xfId="2" applyNumberFormat="1" applyFont="1" applyFill="1" applyBorder="1" applyAlignment="1" applyProtection="1">
      <alignment horizontal="right" vertical="center"/>
      <protection locked="0"/>
    </xf>
    <xf numFmtId="164" fontId="7" fillId="0" borderId="62" xfId="2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/>
    <xf numFmtId="164" fontId="6" fillId="0" borderId="55" xfId="2" applyNumberFormat="1" applyFont="1" applyFill="1" applyBorder="1" applyAlignment="1" applyProtection="1">
      <alignment horizontal="center" vertical="center"/>
      <protection hidden="1"/>
    </xf>
    <xf numFmtId="164" fontId="10" fillId="0" borderId="28" xfId="0" applyNumberFormat="1" applyFont="1" applyBorder="1" applyAlignment="1">
      <alignment vertical="center"/>
    </xf>
    <xf numFmtId="164" fontId="10" fillId="0" borderId="63" xfId="0" applyNumberFormat="1" applyFont="1" applyBorder="1" applyAlignment="1">
      <alignment vertical="center"/>
    </xf>
    <xf numFmtId="164" fontId="10" fillId="0" borderId="60" xfId="0" applyNumberFormat="1" applyFont="1" applyBorder="1" applyAlignment="1">
      <alignment vertical="center"/>
    </xf>
    <xf numFmtId="164" fontId="10" fillId="0" borderId="31" xfId="0" applyNumberFormat="1" applyFont="1" applyBorder="1" applyAlignment="1">
      <alignment vertical="center"/>
    </xf>
    <xf numFmtId="0" fontId="17" fillId="0" borderId="0" xfId="0" applyFont="1"/>
    <xf numFmtId="0" fontId="6" fillId="0" borderId="64" xfId="2" applyFont="1" applyBorder="1" applyAlignment="1" applyProtection="1">
      <alignment horizontal="center" vertical="center"/>
      <protection hidden="1"/>
    </xf>
    <xf numFmtId="0" fontId="6" fillId="0" borderId="65" xfId="2" applyFont="1" applyBorder="1" applyAlignment="1" applyProtection="1">
      <alignment horizontal="center" vertical="center"/>
      <protection hidden="1"/>
    </xf>
    <xf numFmtId="0" fontId="6" fillId="0" borderId="66" xfId="2" applyFont="1" applyBorder="1" applyAlignment="1" applyProtection="1">
      <alignment horizontal="center" vertical="center"/>
      <protection hidden="1"/>
    </xf>
    <xf numFmtId="49" fontId="11" fillId="0" borderId="64" xfId="2" applyNumberFormat="1" applyFont="1" applyBorder="1" applyAlignment="1" applyProtection="1">
      <alignment horizontal="left" vertical="center"/>
      <protection hidden="1"/>
    </xf>
    <xf numFmtId="49" fontId="11" fillId="0" borderId="65" xfId="2" applyNumberFormat="1" applyFont="1" applyBorder="1" applyAlignment="1" applyProtection="1">
      <alignment horizontal="left" vertical="center"/>
      <protection hidden="1"/>
    </xf>
    <xf numFmtId="49" fontId="11" fillId="0" borderId="66" xfId="2" applyNumberFormat="1" applyFont="1" applyBorder="1" applyAlignment="1" applyProtection="1">
      <alignment horizontal="left" vertical="center"/>
      <protection hidden="1"/>
    </xf>
    <xf numFmtId="0" fontId="8" fillId="0" borderId="67" xfId="2" applyFont="1" applyBorder="1" applyAlignment="1" applyProtection="1">
      <alignment horizontal="center" vertical="center" wrapText="1"/>
      <protection hidden="1"/>
    </xf>
    <xf numFmtId="0" fontId="8" fillId="0" borderId="48" xfId="2" applyFont="1" applyBorder="1" applyAlignment="1" applyProtection="1">
      <alignment horizontal="center" vertical="center" wrapText="1"/>
      <protection hidden="1"/>
    </xf>
    <xf numFmtId="0" fontId="6" fillId="0" borderId="68" xfId="2" applyFont="1" applyBorder="1" applyAlignment="1" applyProtection="1">
      <alignment horizontal="center" vertical="center"/>
      <protection hidden="1"/>
    </xf>
    <xf numFmtId="0" fontId="6" fillId="0" borderId="52" xfId="2" applyFont="1" applyBorder="1" applyAlignment="1" applyProtection="1">
      <alignment horizontal="center" vertical="center"/>
      <protection hidden="1"/>
    </xf>
    <xf numFmtId="0" fontId="6" fillId="0" borderId="16" xfId="2" applyFont="1" applyBorder="1" applyAlignment="1" applyProtection="1">
      <alignment horizontal="center" vertical="center"/>
      <protection hidden="1"/>
    </xf>
    <xf numFmtId="0" fontId="6" fillId="0" borderId="69" xfId="2" applyFont="1" applyBorder="1" applyAlignment="1" applyProtection="1">
      <alignment horizontal="center" vertical="center"/>
      <protection hidden="1"/>
    </xf>
    <xf numFmtId="0" fontId="6" fillId="0" borderId="70" xfId="2" applyFont="1" applyBorder="1" applyAlignment="1" applyProtection="1">
      <alignment horizontal="center" vertical="center"/>
      <protection hidden="1"/>
    </xf>
  </cellXfs>
  <cellStyles count="9">
    <cellStyle name="Įprastas" xfId="0" builtinId="0"/>
    <cellStyle name="Normal 2" xfId="1"/>
    <cellStyle name="Normal 2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7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1"/>
  <sheetViews>
    <sheetView tabSelected="1" zoomScale="75" zoomScaleNormal="75" workbookViewId="0">
      <selection activeCell="G7" sqref="G7"/>
    </sheetView>
  </sheetViews>
  <sheetFormatPr defaultRowHeight="15" x14ac:dyDescent="0.25"/>
  <cols>
    <col min="2" max="2" width="55" customWidth="1"/>
    <col min="5" max="6" width="11.85546875" customWidth="1"/>
    <col min="9" max="10" width="9.7109375" customWidth="1"/>
    <col min="15" max="15" width="2" customWidth="1"/>
    <col min="16" max="19" width="9.140625" style="12"/>
  </cols>
  <sheetData>
    <row r="2" spans="1:19" x14ac:dyDescent="0.25">
      <c r="M2" s="149" t="s">
        <v>80</v>
      </c>
    </row>
    <row r="3" spans="1:19" x14ac:dyDescent="0.25">
      <c r="M3" s="149" t="s">
        <v>81</v>
      </c>
    </row>
    <row r="4" spans="1:19" x14ac:dyDescent="0.25">
      <c r="M4" t="s">
        <v>82</v>
      </c>
    </row>
    <row r="5" spans="1:19" x14ac:dyDescent="0.25">
      <c r="M5" s="149" t="s">
        <v>81</v>
      </c>
    </row>
    <row r="6" spans="1:19" x14ac:dyDescent="0.25">
      <c r="M6" s="149" t="s">
        <v>83</v>
      </c>
    </row>
    <row r="7" spans="1:19" x14ac:dyDescent="0.25">
      <c r="M7" s="149" t="s">
        <v>81</v>
      </c>
    </row>
    <row r="8" spans="1:19" x14ac:dyDescent="0.25">
      <c r="M8" s="149" t="s">
        <v>84</v>
      </c>
    </row>
    <row r="9" spans="1:19" x14ac:dyDescent="0.25">
      <c r="M9" s="149" t="s">
        <v>85</v>
      </c>
    </row>
    <row r="10" spans="1:19" x14ac:dyDescent="0.25">
      <c r="M10" s="149" t="s">
        <v>86</v>
      </c>
    </row>
    <row r="11" spans="1:19" ht="15.75" thickBot="1" x14ac:dyDescent="0.3">
      <c r="L11" s="17"/>
      <c r="M11" s="17"/>
      <c r="N11" s="17"/>
      <c r="S11" s="143"/>
    </row>
    <row r="12" spans="1:19" ht="16.5" thickBot="1" x14ac:dyDescent="0.3">
      <c r="A12" s="153" t="s">
        <v>79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5"/>
    </row>
    <row r="13" spans="1:19" ht="15.75" thickBot="1" x14ac:dyDescent="0.3">
      <c r="A13" s="156" t="s">
        <v>1</v>
      </c>
      <c r="B13" s="158" t="s">
        <v>0</v>
      </c>
      <c r="C13" s="160" t="s">
        <v>2</v>
      </c>
      <c r="D13" s="161"/>
      <c r="E13" s="161"/>
      <c r="F13" s="161"/>
      <c r="G13" s="160" t="s">
        <v>3</v>
      </c>
      <c r="H13" s="161"/>
      <c r="I13" s="161"/>
      <c r="J13" s="161"/>
      <c r="K13" s="160" t="s">
        <v>4</v>
      </c>
      <c r="L13" s="161"/>
      <c r="M13" s="161"/>
      <c r="N13" s="162"/>
      <c r="O13" s="1"/>
      <c r="P13" s="150" t="s">
        <v>10</v>
      </c>
      <c r="Q13" s="151"/>
      <c r="R13" s="151"/>
      <c r="S13" s="152"/>
    </row>
    <row r="14" spans="1:19" ht="15.75" thickBot="1" x14ac:dyDescent="0.3">
      <c r="A14" s="157"/>
      <c r="B14" s="159"/>
      <c r="C14" s="2" t="s">
        <v>7</v>
      </c>
      <c r="D14" s="3" t="s">
        <v>8</v>
      </c>
      <c r="E14" s="3" t="s">
        <v>9</v>
      </c>
      <c r="F14" s="3" t="s">
        <v>11</v>
      </c>
      <c r="G14" s="2" t="s">
        <v>7</v>
      </c>
      <c r="H14" s="3" t="s">
        <v>8</v>
      </c>
      <c r="I14" s="3" t="s">
        <v>9</v>
      </c>
      <c r="J14" s="3" t="s">
        <v>11</v>
      </c>
      <c r="K14" s="2" t="s">
        <v>7</v>
      </c>
      <c r="L14" s="3" t="s">
        <v>8</v>
      </c>
      <c r="M14" s="16" t="s">
        <v>9</v>
      </c>
      <c r="N14" s="11" t="s">
        <v>11</v>
      </c>
      <c r="O14" s="1"/>
      <c r="P14" s="13" t="s">
        <v>7</v>
      </c>
      <c r="Q14" s="14" t="s">
        <v>8</v>
      </c>
      <c r="R14" s="18" t="s">
        <v>9</v>
      </c>
      <c r="S14" s="15" t="s">
        <v>11</v>
      </c>
    </row>
    <row r="15" spans="1:19" x14ac:dyDescent="0.25">
      <c r="A15" s="24">
        <v>1</v>
      </c>
      <c r="B15" s="25">
        <v>2</v>
      </c>
      <c r="C15" s="26">
        <v>3</v>
      </c>
      <c r="D15" s="25">
        <v>4</v>
      </c>
      <c r="E15" s="25">
        <v>5</v>
      </c>
      <c r="F15" s="27">
        <v>5</v>
      </c>
      <c r="G15" s="26">
        <v>6</v>
      </c>
      <c r="H15" s="25">
        <v>7</v>
      </c>
      <c r="I15" s="25">
        <v>8</v>
      </c>
      <c r="J15" s="27">
        <v>8</v>
      </c>
      <c r="K15" s="26">
        <v>9</v>
      </c>
      <c r="L15" s="28">
        <v>10</v>
      </c>
      <c r="M15" s="25">
        <v>11</v>
      </c>
      <c r="N15" s="27">
        <v>11</v>
      </c>
      <c r="O15" s="1"/>
      <c r="P15" s="98"/>
      <c r="Q15" s="99"/>
      <c r="R15" s="100"/>
      <c r="S15" s="101"/>
    </row>
    <row r="16" spans="1:19" ht="15.75" thickBot="1" x14ac:dyDescent="0.3">
      <c r="A16" s="29" t="s">
        <v>14</v>
      </c>
      <c r="B16" s="30" t="s">
        <v>15</v>
      </c>
      <c r="C16" s="127">
        <f t="shared" ref="C16:N16" si="0">C17+C18+C19+C20++C21</f>
        <v>249.60000000000002</v>
      </c>
      <c r="D16" s="32">
        <f t="shared" si="0"/>
        <v>423.1</v>
      </c>
      <c r="E16" s="32">
        <f t="shared" si="0"/>
        <v>249.60000000000002</v>
      </c>
      <c r="F16" s="33">
        <f t="shared" si="0"/>
        <v>249.60000000000002</v>
      </c>
      <c r="G16" s="31">
        <f t="shared" si="0"/>
        <v>89.8</v>
      </c>
      <c r="H16" s="32">
        <f t="shared" si="0"/>
        <v>89.8</v>
      </c>
      <c r="I16" s="32">
        <f t="shared" si="0"/>
        <v>89.8</v>
      </c>
      <c r="J16" s="33">
        <f t="shared" si="0"/>
        <v>463.90000000000003</v>
      </c>
      <c r="K16" s="31">
        <f t="shared" si="0"/>
        <v>2.6</v>
      </c>
      <c r="L16" s="32">
        <f t="shared" si="0"/>
        <v>2.6</v>
      </c>
      <c r="M16" s="32">
        <f t="shared" si="0"/>
        <v>2.6</v>
      </c>
      <c r="N16" s="33">
        <f t="shared" si="0"/>
        <v>2.6</v>
      </c>
      <c r="O16" s="1"/>
      <c r="P16" s="102">
        <f t="shared" ref="P16:S31" si="1">C16+G16+K16</f>
        <v>342.00000000000006</v>
      </c>
      <c r="Q16" s="103">
        <f t="shared" si="1"/>
        <v>515.5</v>
      </c>
      <c r="R16" s="104">
        <f t="shared" si="1"/>
        <v>342.00000000000006</v>
      </c>
      <c r="S16" s="105">
        <f t="shared" si="1"/>
        <v>716.1</v>
      </c>
    </row>
    <row r="17" spans="1:19" ht="15.75" thickTop="1" x14ac:dyDescent="0.25">
      <c r="A17" s="34" t="s">
        <v>16</v>
      </c>
      <c r="B17" s="128" t="s">
        <v>17</v>
      </c>
      <c r="C17" s="129">
        <v>146.80000000000001</v>
      </c>
      <c r="D17" s="130">
        <v>146.80000000000001</v>
      </c>
      <c r="E17" s="130">
        <v>146.80000000000001</v>
      </c>
      <c r="F17" s="131">
        <v>146.80000000000001</v>
      </c>
      <c r="G17" s="129">
        <v>47.5</v>
      </c>
      <c r="H17" s="36">
        <v>47.5</v>
      </c>
      <c r="I17" s="36">
        <v>47.5</v>
      </c>
      <c r="J17" s="37">
        <v>47.5</v>
      </c>
      <c r="K17" s="35">
        <v>0.6</v>
      </c>
      <c r="L17" s="36">
        <v>0.6</v>
      </c>
      <c r="M17" s="36">
        <v>0.6</v>
      </c>
      <c r="N17" s="37">
        <v>0.6</v>
      </c>
      <c r="O17" s="38"/>
      <c r="P17" s="106">
        <f t="shared" si="1"/>
        <v>194.9</v>
      </c>
      <c r="Q17" s="107">
        <f t="shared" si="1"/>
        <v>194.9</v>
      </c>
      <c r="R17" s="108">
        <f t="shared" si="1"/>
        <v>194.9</v>
      </c>
      <c r="S17" s="109">
        <f t="shared" si="1"/>
        <v>194.9</v>
      </c>
    </row>
    <row r="18" spans="1:19" x14ac:dyDescent="0.25">
      <c r="A18" s="39" t="s">
        <v>18</v>
      </c>
      <c r="B18" s="132" t="s">
        <v>19</v>
      </c>
      <c r="C18" s="133">
        <v>102.8</v>
      </c>
      <c r="D18" s="43">
        <v>102.8</v>
      </c>
      <c r="E18" s="43">
        <v>102.8</v>
      </c>
      <c r="F18" s="41">
        <v>102.8</v>
      </c>
      <c r="G18" s="133">
        <v>42.3</v>
      </c>
      <c r="H18" s="41">
        <v>42.3</v>
      </c>
      <c r="I18" s="41">
        <v>42.3</v>
      </c>
      <c r="J18" s="42">
        <v>42.3</v>
      </c>
      <c r="K18" s="40">
        <v>2</v>
      </c>
      <c r="L18" s="41">
        <v>2</v>
      </c>
      <c r="M18" s="41">
        <v>2</v>
      </c>
      <c r="N18" s="42">
        <v>2</v>
      </c>
      <c r="O18" s="38"/>
      <c r="P18" s="110">
        <f t="shared" si="1"/>
        <v>147.1</v>
      </c>
      <c r="Q18" s="111">
        <f t="shared" si="1"/>
        <v>147.1</v>
      </c>
      <c r="R18" s="112">
        <f t="shared" si="1"/>
        <v>147.1</v>
      </c>
      <c r="S18" s="113">
        <f t="shared" si="1"/>
        <v>147.1</v>
      </c>
    </row>
    <row r="19" spans="1:19" s="51" customFormat="1" x14ac:dyDescent="0.25">
      <c r="A19" s="48" t="s">
        <v>20</v>
      </c>
      <c r="B19" s="132" t="s">
        <v>21</v>
      </c>
      <c r="C19" s="133">
        <v>0</v>
      </c>
      <c r="D19" s="43">
        <v>73.599999999999994</v>
      </c>
      <c r="E19" s="43">
        <v>0</v>
      </c>
      <c r="F19" s="41">
        <v>0</v>
      </c>
      <c r="G19" s="134">
        <v>0</v>
      </c>
      <c r="H19" s="41">
        <v>0</v>
      </c>
      <c r="I19" s="135">
        <v>0</v>
      </c>
      <c r="J19" s="136">
        <v>98</v>
      </c>
      <c r="K19" s="49">
        <v>0</v>
      </c>
      <c r="L19" s="41">
        <v>0</v>
      </c>
      <c r="M19" s="135">
        <v>0</v>
      </c>
      <c r="N19" s="136">
        <v>0</v>
      </c>
      <c r="O19" s="50"/>
      <c r="P19" s="110">
        <f t="shared" si="1"/>
        <v>0</v>
      </c>
      <c r="Q19" s="111">
        <f t="shared" si="1"/>
        <v>73.599999999999994</v>
      </c>
      <c r="R19" s="112">
        <f t="shared" si="1"/>
        <v>0</v>
      </c>
      <c r="S19" s="113">
        <f t="shared" si="1"/>
        <v>98</v>
      </c>
    </row>
    <row r="20" spans="1:19" s="51" customFormat="1" x14ac:dyDescent="0.25">
      <c r="A20" s="48" t="s">
        <v>22</v>
      </c>
      <c r="B20" s="137" t="s">
        <v>23</v>
      </c>
      <c r="C20" s="133">
        <v>0</v>
      </c>
      <c r="D20" s="43">
        <v>59.4</v>
      </c>
      <c r="E20" s="43">
        <v>0</v>
      </c>
      <c r="F20" s="41">
        <v>0</v>
      </c>
      <c r="G20" s="134">
        <v>0</v>
      </c>
      <c r="H20" s="41">
        <v>0</v>
      </c>
      <c r="I20" s="41">
        <v>0</v>
      </c>
      <c r="J20" s="42">
        <v>276.10000000000002</v>
      </c>
      <c r="K20" s="49">
        <v>0</v>
      </c>
      <c r="L20" s="41">
        <v>0</v>
      </c>
      <c r="M20" s="41">
        <v>0</v>
      </c>
      <c r="N20" s="42">
        <v>0</v>
      </c>
      <c r="O20" s="50"/>
      <c r="P20" s="110">
        <f t="shared" si="1"/>
        <v>0</v>
      </c>
      <c r="Q20" s="111">
        <f t="shared" si="1"/>
        <v>59.4</v>
      </c>
      <c r="R20" s="112">
        <f t="shared" si="1"/>
        <v>0</v>
      </c>
      <c r="S20" s="113">
        <f t="shared" si="1"/>
        <v>276.10000000000002</v>
      </c>
    </row>
    <row r="21" spans="1:19" s="51" customFormat="1" ht="15.75" thickBot="1" x14ac:dyDescent="0.3">
      <c r="A21" s="48" t="s">
        <v>24</v>
      </c>
      <c r="B21" s="53" t="s">
        <v>25</v>
      </c>
      <c r="C21" s="49"/>
      <c r="D21" s="41">
        <v>40.5</v>
      </c>
      <c r="E21" s="41"/>
      <c r="F21" s="41"/>
      <c r="G21" s="138"/>
      <c r="H21" s="41"/>
      <c r="I21" s="41"/>
      <c r="J21" s="42"/>
      <c r="K21" s="49"/>
      <c r="L21" s="41"/>
      <c r="M21" s="41"/>
      <c r="N21" s="139"/>
      <c r="O21" s="50"/>
      <c r="P21" s="114">
        <f t="shared" si="1"/>
        <v>0</v>
      </c>
      <c r="Q21" s="115">
        <f t="shared" si="1"/>
        <v>40.5</v>
      </c>
      <c r="R21" s="116">
        <f t="shared" si="1"/>
        <v>0</v>
      </c>
      <c r="S21" s="117">
        <f t="shared" si="1"/>
        <v>0</v>
      </c>
    </row>
    <row r="22" spans="1:19" ht="16.5" thickTop="1" thickBot="1" x14ac:dyDescent="0.3">
      <c r="A22" s="54" t="s">
        <v>26</v>
      </c>
      <c r="B22" s="55" t="s">
        <v>27</v>
      </c>
      <c r="C22" s="56">
        <f t="shared" ref="C22:N22" si="2">C23+C49</f>
        <v>195.59999999999997</v>
      </c>
      <c r="D22" s="57">
        <f t="shared" si="2"/>
        <v>353</v>
      </c>
      <c r="E22" s="57">
        <f t="shared" si="2"/>
        <v>156.5</v>
      </c>
      <c r="F22" s="58">
        <f t="shared" si="2"/>
        <v>65.099999999999994</v>
      </c>
      <c r="G22" s="56">
        <f t="shared" si="2"/>
        <v>15.9</v>
      </c>
      <c r="H22" s="57">
        <f t="shared" si="2"/>
        <v>61.099999999999994</v>
      </c>
      <c r="I22" s="57">
        <f t="shared" si="2"/>
        <v>31.9</v>
      </c>
      <c r="J22" s="58">
        <f>J23+J49</f>
        <v>566.70000000000005</v>
      </c>
      <c r="K22" s="56">
        <f t="shared" si="2"/>
        <v>0.9</v>
      </c>
      <c r="L22" s="57">
        <f t="shared" si="2"/>
        <v>0.9</v>
      </c>
      <c r="M22" s="57">
        <f t="shared" si="2"/>
        <v>1.4</v>
      </c>
      <c r="N22" s="58">
        <f t="shared" si="2"/>
        <v>1.4</v>
      </c>
      <c r="O22" s="1"/>
      <c r="P22" s="102">
        <f t="shared" si="1"/>
        <v>212.39999999999998</v>
      </c>
      <c r="Q22" s="103">
        <f t="shared" si="1"/>
        <v>415</v>
      </c>
      <c r="R22" s="104">
        <f t="shared" si="1"/>
        <v>189.8</v>
      </c>
      <c r="S22" s="105">
        <f t="shared" si="1"/>
        <v>633.20000000000005</v>
      </c>
    </row>
    <row r="23" spans="1:19" ht="15.75" thickTop="1" x14ac:dyDescent="0.25">
      <c r="A23" s="59" t="s">
        <v>28</v>
      </c>
      <c r="B23" s="60" t="s">
        <v>29</v>
      </c>
      <c r="C23" s="144">
        <f>SUM(C24:C47)</f>
        <v>195.59999999999997</v>
      </c>
      <c r="D23" s="61">
        <f t="shared" ref="D23:N23" si="3">SUM(D24:D47)</f>
        <v>353</v>
      </c>
      <c r="E23" s="61">
        <f t="shared" si="3"/>
        <v>156.5</v>
      </c>
      <c r="F23" s="62">
        <f t="shared" si="3"/>
        <v>65.099999999999994</v>
      </c>
      <c r="G23" s="144">
        <f t="shared" si="3"/>
        <v>15.9</v>
      </c>
      <c r="H23" s="61">
        <f t="shared" si="3"/>
        <v>61.099999999999994</v>
      </c>
      <c r="I23" s="61">
        <f t="shared" si="3"/>
        <v>31.9</v>
      </c>
      <c r="J23" s="62">
        <f>SUM(J24:J48)</f>
        <v>566.70000000000005</v>
      </c>
      <c r="K23" s="144">
        <f t="shared" si="3"/>
        <v>0.9</v>
      </c>
      <c r="L23" s="61">
        <f t="shared" si="3"/>
        <v>0.9</v>
      </c>
      <c r="M23" s="61">
        <f t="shared" si="3"/>
        <v>1.4</v>
      </c>
      <c r="N23" s="62">
        <f t="shared" si="3"/>
        <v>1.4</v>
      </c>
      <c r="O23" s="1"/>
      <c r="P23" s="106">
        <f>C23+G23+K23</f>
        <v>212.39999999999998</v>
      </c>
      <c r="Q23" s="107">
        <f t="shared" si="1"/>
        <v>415</v>
      </c>
      <c r="R23" s="108">
        <f>E23+I23+M23</f>
        <v>189.8</v>
      </c>
      <c r="S23" s="109">
        <f t="shared" si="1"/>
        <v>633.20000000000005</v>
      </c>
    </row>
    <row r="24" spans="1:19" x14ac:dyDescent="0.25">
      <c r="A24" s="6" t="s">
        <v>30</v>
      </c>
      <c r="B24" s="7" t="s">
        <v>31</v>
      </c>
      <c r="C24" s="8"/>
      <c r="D24" s="9"/>
      <c r="E24" s="4"/>
      <c r="F24" s="5"/>
      <c r="G24" s="10">
        <v>5.8</v>
      </c>
      <c r="H24" s="9">
        <v>7.2</v>
      </c>
      <c r="I24" s="4">
        <v>8.6999999999999993</v>
      </c>
      <c r="J24" s="5">
        <v>7.2</v>
      </c>
      <c r="K24" s="10"/>
      <c r="L24" s="9"/>
      <c r="M24" s="4"/>
      <c r="N24" s="5"/>
      <c r="O24" s="1"/>
      <c r="P24" s="110">
        <f t="shared" si="1"/>
        <v>5.8</v>
      </c>
      <c r="Q24" s="111">
        <f t="shared" si="1"/>
        <v>7.2</v>
      </c>
      <c r="R24" s="112">
        <f t="shared" si="1"/>
        <v>8.6999999999999993</v>
      </c>
      <c r="S24" s="113">
        <f t="shared" si="1"/>
        <v>7.2</v>
      </c>
    </row>
    <row r="25" spans="1:19" x14ac:dyDescent="0.25">
      <c r="A25" s="6" t="s">
        <v>32</v>
      </c>
      <c r="B25" s="63" t="s">
        <v>33</v>
      </c>
      <c r="C25" s="64"/>
      <c r="D25" s="65"/>
      <c r="E25" s="66"/>
      <c r="F25" s="67"/>
      <c r="G25" s="64"/>
      <c r="H25" s="65">
        <v>8.6999999999999993</v>
      </c>
      <c r="I25" s="66"/>
      <c r="J25" s="67"/>
      <c r="K25" s="68"/>
      <c r="L25" s="69"/>
      <c r="M25" s="70"/>
      <c r="N25" s="71"/>
      <c r="O25" s="1"/>
      <c r="P25" s="110">
        <f t="shared" si="1"/>
        <v>0</v>
      </c>
      <c r="Q25" s="111">
        <f t="shared" si="1"/>
        <v>8.6999999999999993</v>
      </c>
      <c r="R25" s="112">
        <f t="shared" si="1"/>
        <v>0</v>
      </c>
      <c r="S25" s="113">
        <f t="shared" si="1"/>
        <v>0</v>
      </c>
    </row>
    <row r="26" spans="1:19" x14ac:dyDescent="0.25">
      <c r="A26" s="6" t="s">
        <v>34</v>
      </c>
      <c r="B26" s="52" t="s">
        <v>35</v>
      </c>
      <c r="C26" s="8"/>
      <c r="D26" s="9"/>
      <c r="E26" s="4"/>
      <c r="F26" s="5"/>
      <c r="G26" s="8">
        <v>2.9</v>
      </c>
      <c r="H26" s="9">
        <v>36.5</v>
      </c>
      <c r="I26" s="4">
        <v>14.5</v>
      </c>
      <c r="J26" s="5"/>
      <c r="K26" s="10"/>
      <c r="L26" s="9"/>
      <c r="M26" s="4"/>
      <c r="N26" s="5"/>
      <c r="O26" s="1"/>
      <c r="P26" s="110">
        <f t="shared" si="1"/>
        <v>2.9</v>
      </c>
      <c r="Q26" s="111">
        <f t="shared" si="1"/>
        <v>36.5</v>
      </c>
      <c r="R26" s="112">
        <f t="shared" si="1"/>
        <v>14.5</v>
      </c>
      <c r="S26" s="113">
        <f t="shared" si="1"/>
        <v>0</v>
      </c>
    </row>
    <row r="27" spans="1:19" ht="25.5" x14ac:dyDescent="0.25">
      <c r="A27" s="6" t="s">
        <v>36</v>
      </c>
      <c r="B27" s="52" t="s">
        <v>37</v>
      </c>
      <c r="C27" s="8"/>
      <c r="D27" s="9"/>
      <c r="E27" s="4"/>
      <c r="F27" s="5"/>
      <c r="G27" s="8"/>
      <c r="H27" s="9"/>
      <c r="I27" s="4"/>
      <c r="J27" s="5">
        <v>179.6</v>
      </c>
      <c r="K27" s="10"/>
      <c r="L27" s="9"/>
      <c r="M27" s="4"/>
      <c r="N27" s="5"/>
      <c r="O27" s="1"/>
      <c r="P27" s="110">
        <f t="shared" si="1"/>
        <v>0</v>
      </c>
      <c r="Q27" s="111">
        <f t="shared" si="1"/>
        <v>0</v>
      </c>
      <c r="R27" s="112">
        <f t="shared" si="1"/>
        <v>0</v>
      </c>
      <c r="S27" s="113">
        <f t="shared" si="1"/>
        <v>179.6</v>
      </c>
    </row>
    <row r="28" spans="1:19" ht="25.5" x14ac:dyDescent="0.25">
      <c r="A28" s="6" t="s">
        <v>38</v>
      </c>
      <c r="B28" s="52" t="s">
        <v>39</v>
      </c>
      <c r="C28" s="64">
        <v>17.399999999999999</v>
      </c>
      <c r="D28" s="65"/>
      <c r="E28" s="66"/>
      <c r="F28" s="67"/>
      <c r="G28" s="64"/>
      <c r="H28" s="65"/>
      <c r="I28" s="66"/>
      <c r="J28" s="67"/>
      <c r="K28" s="10"/>
      <c r="L28" s="9"/>
      <c r="M28" s="4"/>
      <c r="N28" s="5"/>
      <c r="O28" s="1"/>
      <c r="P28" s="110">
        <f t="shared" si="1"/>
        <v>17.399999999999999</v>
      </c>
      <c r="Q28" s="111">
        <f t="shared" si="1"/>
        <v>0</v>
      </c>
      <c r="R28" s="112">
        <f t="shared" si="1"/>
        <v>0</v>
      </c>
      <c r="S28" s="113">
        <f t="shared" si="1"/>
        <v>0</v>
      </c>
    </row>
    <row r="29" spans="1:19" ht="25.5" x14ac:dyDescent="0.25">
      <c r="A29" s="6" t="s">
        <v>40</v>
      </c>
      <c r="B29" s="52" t="s">
        <v>41</v>
      </c>
      <c r="C29" s="8"/>
      <c r="D29" s="9">
        <v>86.9</v>
      </c>
      <c r="E29" s="4"/>
      <c r="F29" s="5"/>
      <c r="G29" s="10"/>
      <c r="H29" s="9"/>
      <c r="I29" s="9"/>
      <c r="J29" s="140"/>
      <c r="K29" s="10"/>
      <c r="L29" s="9"/>
      <c r="M29" s="4"/>
      <c r="N29" s="5"/>
      <c r="O29" s="1"/>
      <c r="P29" s="110">
        <f t="shared" si="1"/>
        <v>0</v>
      </c>
      <c r="Q29" s="111">
        <f t="shared" si="1"/>
        <v>86.9</v>
      </c>
      <c r="R29" s="112">
        <f t="shared" si="1"/>
        <v>0</v>
      </c>
      <c r="S29" s="113">
        <f t="shared" si="1"/>
        <v>0</v>
      </c>
    </row>
    <row r="30" spans="1:19" x14ac:dyDescent="0.25">
      <c r="A30" s="6" t="s">
        <v>42</v>
      </c>
      <c r="B30" s="52" t="s">
        <v>43</v>
      </c>
      <c r="C30" s="8">
        <v>11.6</v>
      </c>
      <c r="D30" s="9">
        <v>14.5</v>
      </c>
      <c r="E30" s="4">
        <v>14.5</v>
      </c>
      <c r="F30" s="5">
        <v>14.5</v>
      </c>
      <c r="G30" s="10">
        <v>4.3</v>
      </c>
      <c r="H30" s="9">
        <v>4.3</v>
      </c>
      <c r="I30" s="9">
        <v>4.3</v>
      </c>
      <c r="J30" s="141">
        <v>4.3</v>
      </c>
      <c r="K30" s="10"/>
      <c r="L30" s="9"/>
      <c r="M30" s="4"/>
      <c r="N30" s="5"/>
      <c r="O30" s="1"/>
      <c r="P30" s="110">
        <f t="shared" si="1"/>
        <v>15.899999999999999</v>
      </c>
      <c r="Q30" s="111">
        <f t="shared" si="1"/>
        <v>18.8</v>
      </c>
      <c r="R30" s="112">
        <f t="shared" si="1"/>
        <v>18.8</v>
      </c>
      <c r="S30" s="113">
        <f t="shared" si="1"/>
        <v>18.8</v>
      </c>
    </row>
    <row r="31" spans="1:19" x14ac:dyDescent="0.25">
      <c r="A31" s="72" t="s">
        <v>44</v>
      </c>
      <c r="B31" s="52" t="s">
        <v>45</v>
      </c>
      <c r="C31" s="10">
        <v>4.3</v>
      </c>
      <c r="D31" s="9">
        <v>4.3</v>
      </c>
      <c r="E31" s="9">
        <v>4.3</v>
      </c>
      <c r="F31" s="73">
        <v>4.3</v>
      </c>
      <c r="G31" s="10">
        <v>2.9</v>
      </c>
      <c r="H31" s="9">
        <v>2.9</v>
      </c>
      <c r="I31" s="9">
        <v>2.9</v>
      </c>
      <c r="J31" s="141">
        <v>2.9</v>
      </c>
      <c r="K31" s="74">
        <v>0.9</v>
      </c>
      <c r="L31" s="9">
        <v>0.9</v>
      </c>
      <c r="M31" s="142">
        <v>1.4</v>
      </c>
      <c r="N31" s="67">
        <v>1.4</v>
      </c>
      <c r="O31" s="1"/>
      <c r="P31" s="110">
        <f t="shared" si="1"/>
        <v>8.1</v>
      </c>
      <c r="Q31" s="111">
        <f t="shared" si="1"/>
        <v>8.1</v>
      </c>
      <c r="R31" s="112">
        <f t="shared" si="1"/>
        <v>8.6</v>
      </c>
      <c r="S31" s="113">
        <f t="shared" si="1"/>
        <v>8.6</v>
      </c>
    </row>
    <row r="32" spans="1:19" ht="25.5" x14ac:dyDescent="0.25">
      <c r="A32" s="6" t="s">
        <v>46</v>
      </c>
      <c r="B32" s="52" t="s">
        <v>47</v>
      </c>
      <c r="C32" s="10">
        <v>31.9</v>
      </c>
      <c r="D32" s="9"/>
      <c r="E32" s="73"/>
      <c r="F32" s="5"/>
      <c r="G32" s="8"/>
      <c r="H32" s="9"/>
      <c r="I32" s="4"/>
      <c r="J32" s="5"/>
      <c r="K32" s="10"/>
      <c r="L32" s="9"/>
      <c r="M32" s="4"/>
      <c r="N32" s="5"/>
      <c r="O32" s="1"/>
      <c r="P32" s="110">
        <f t="shared" ref="P32:S49" si="4">C32+G32+K32</f>
        <v>31.9</v>
      </c>
      <c r="Q32" s="111">
        <f t="shared" si="4"/>
        <v>0</v>
      </c>
      <c r="R32" s="112">
        <f t="shared" si="4"/>
        <v>0</v>
      </c>
      <c r="S32" s="113">
        <f t="shared" si="4"/>
        <v>0</v>
      </c>
    </row>
    <row r="33" spans="1:19" x14ac:dyDescent="0.25">
      <c r="A33" s="6" t="s">
        <v>48</v>
      </c>
      <c r="B33" s="75" t="s">
        <v>49</v>
      </c>
      <c r="C33" s="10"/>
      <c r="D33" s="76">
        <v>4.3</v>
      </c>
      <c r="E33" s="77"/>
      <c r="F33" s="78"/>
      <c r="G33" s="79"/>
      <c r="H33" s="76"/>
      <c r="I33" s="80"/>
      <c r="J33" s="81"/>
      <c r="K33" s="10"/>
      <c r="L33" s="9"/>
      <c r="M33" s="4"/>
      <c r="N33" s="5"/>
      <c r="O33" s="1"/>
      <c r="P33" s="110">
        <f t="shared" si="4"/>
        <v>0</v>
      </c>
      <c r="Q33" s="111">
        <f t="shared" si="4"/>
        <v>4.3</v>
      </c>
      <c r="R33" s="112">
        <f t="shared" si="4"/>
        <v>0</v>
      </c>
      <c r="S33" s="113">
        <f t="shared" si="4"/>
        <v>0</v>
      </c>
    </row>
    <row r="34" spans="1:19" ht="38.25" x14ac:dyDescent="0.25">
      <c r="A34" s="82" t="s">
        <v>50</v>
      </c>
      <c r="B34" s="52" t="s">
        <v>51</v>
      </c>
      <c r="C34" s="8"/>
      <c r="D34" s="9">
        <v>17.399999999999999</v>
      </c>
      <c r="E34" s="4"/>
      <c r="F34" s="5"/>
      <c r="G34" s="83"/>
      <c r="H34" s="84"/>
      <c r="I34" s="85"/>
      <c r="J34" s="86"/>
      <c r="K34" s="10"/>
      <c r="L34" s="9"/>
      <c r="M34" s="4"/>
      <c r="N34" s="5"/>
      <c r="O34" s="1"/>
      <c r="P34" s="19">
        <f t="shared" si="4"/>
        <v>0</v>
      </c>
      <c r="Q34" s="20">
        <f t="shared" si="4"/>
        <v>17.399999999999999</v>
      </c>
      <c r="R34" s="21">
        <f t="shared" si="4"/>
        <v>0</v>
      </c>
      <c r="S34" s="22">
        <f t="shared" si="4"/>
        <v>0</v>
      </c>
    </row>
    <row r="35" spans="1:19" x14ac:dyDescent="0.25">
      <c r="A35" s="82" t="s">
        <v>52</v>
      </c>
      <c r="B35" s="52" t="s">
        <v>53</v>
      </c>
      <c r="C35" s="10">
        <v>20.3</v>
      </c>
      <c r="D35" s="9"/>
      <c r="E35" s="73"/>
      <c r="F35" s="5"/>
      <c r="G35" s="10"/>
      <c r="H35" s="9"/>
      <c r="I35" s="73"/>
      <c r="J35" s="5"/>
      <c r="K35" s="10"/>
      <c r="L35" s="9"/>
      <c r="M35" s="73"/>
      <c r="N35" s="5"/>
      <c r="O35" s="1"/>
      <c r="P35" s="110">
        <f t="shared" si="4"/>
        <v>20.3</v>
      </c>
      <c r="Q35" s="111">
        <f t="shared" si="4"/>
        <v>0</v>
      </c>
      <c r="R35" s="112">
        <f t="shared" si="4"/>
        <v>0</v>
      </c>
      <c r="S35" s="113">
        <f t="shared" si="4"/>
        <v>0</v>
      </c>
    </row>
    <row r="36" spans="1:19" ht="25.5" x14ac:dyDescent="0.25">
      <c r="A36" s="6" t="s">
        <v>54</v>
      </c>
      <c r="B36" s="118" t="s">
        <v>73</v>
      </c>
      <c r="C36" s="8"/>
      <c r="D36" s="9"/>
      <c r="E36" s="4">
        <v>20.3</v>
      </c>
      <c r="F36" s="5"/>
      <c r="G36" s="8"/>
      <c r="H36" s="9"/>
      <c r="I36" s="4"/>
      <c r="J36" s="5"/>
      <c r="K36" s="10"/>
      <c r="L36" s="9"/>
      <c r="M36" s="4"/>
      <c r="N36" s="5"/>
      <c r="O36" s="1"/>
      <c r="P36" s="110">
        <f t="shared" si="4"/>
        <v>0</v>
      </c>
      <c r="Q36" s="111">
        <f t="shared" si="4"/>
        <v>0</v>
      </c>
      <c r="R36" s="112">
        <f t="shared" si="4"/>
        <v>20.3</v>
      </c>
      <c r="S36" s="113">
        <f t="shared" si="4"/>
        <v>0</v>
      </c>
    </row>
    <row r="37" spans="1:19" x14ac:dyDescent="0.25">
      <c r="A37" s="6" t="s">
        <v>55</v>
      </c>
      <c r="B37" s="87" t="s">
        <v>56</v>
      </c>
      <c r="C37" s="8"/>
      <c r="D37" s="9"/>
      <c r="E37" s="4"/>
      <c r="F37" s="5">
        <v>46.3</v>
      </c>
      <c r="G37" s="8"/>
      <c r="H37" s="9"/>
      <c r="I37" s="4"/>
      <c r="J37" s="5"/>
      <c r="K37" s="10"/>
      <c r="L37" s="9"/>
      <c r="M37" s="4"/>
      <c r="N37" s="5"/>
      <c r="O37" s="1"/>
      <c r="P37" s="110">
        <f t="shared" si="4"/>
        <v>0</v>
      </c>
      <c r="Q37" s="111">
        <f t="shared" si="4"/>
        <v>0</v>
      </c>
      <c r="R37" s="112">
        <f t="shared" si="4"/>
        <v>0</v>
      </c>
      <c r="S37" s="113">
        <f t="shared" si="4"/>
        <v>46.3</v>
      </c>
    </row>
    <row r="38" spans="1:19" ht="25.5" x14ac:dyDescent="0.25">
      <c r="A38" s="6" t="s">
        <v>57</v>
      </c>
      <c r="B38" s="7" t="s">
        <v>58</v>
      </c>
      <c r="C38" s="8"/>
      <c r="D38" s="9"/>
      <c r="E38" s="4">
        <v>14.5</v>
      </c>
      <c r="F38" s="5"/>
      <c r="G38" s="8"/>
      <c r="H38" s="9"/>
      <c r="I38" s="4"/>
      <c r="J38" s="5"/>
      <c r="K38" s="10"/>
      <c r="L38" s="9"/>
      <c r="M38" s="4"/>
      <c r="N38" s="5"/>
      <c r="O38" s="1"/>
      <c r="P38" s="110">
        <f t="shared" si="4"/>
        <v>0</v>
      </c>
      <c r="Q38" s="111">
        <f t="shared" si="4"/>
        <v>0</v>
      </c>
      <c r="R38" s="112">
        <f t="shared" si="4"/>
        <v>14.5</v>
      </c>
      <c r="S38" s="113">
        <f t="shared" si="4"/>
        <v>0</v>
      </c>
    </row>
    <row r="39" spans="1:19" x14ac:dyDescent="0.25">
      <c r="A39" s="6" t="s">
        <v>59</v>
      </c>
      <c r="B39" s="87" t="s">
        <v>60</v>
      </c>
      <c r="C39" s="8">
        <v>110.1</v>
      </c>
      <c r="D39" s="9"/>
      <c r="E39" s="4"/>
      <c r="F39" s="5"/>
      <c r="G39" s="8"/>
      <c r="H39" s="9"/>
      <c r="I39" s="4"/>
      <c r="J39" s="5"/>
      <c r="K39" s="10"/>
      <c r="L39" s="9"/>
      <c r="M39" s="4"/>
      <c r="N39" s="5"/>
      <c r="O39" s="1"/>
      <c r="P39" s="110">
        <f t="shared" si="4"/>
        <v>110.1</v>
      </c>
      <c r="Q39" s="111">
        <f t="shared" si="4"/>
        <v>0</v>
      </c>
      <c r="R39" s="112">
        <f t="shared" si="4"/>
        <v>0</v>
      </c>
      <c r="S39" s="113">
        <f t="shared" si="4"/>
        <v>0</v>
      </c>
    </row>
    <row r="40" spans="1:19" x14ac:dyDescent="0.25">
      <c r="A40" s="6" t="s">
        <v>61</v>
      </c>
      <c r="B40" s="87" t="s">
        <v>62</v>
      </c>
      <c r="C40" s="8"/>
      <c r="D40" s="9"/>
      <c r="E40" s="4"/>
      <c r="F40" s="5"/>
      <c r="G40" s="8"/>
      <c r="H40" s="9"/>
      <c r="I40" s="4"/>
      <c r="J40" s="5">
        <v>176.7</v>
      </c>
      <c r="K40" s="10"/>
      <c r="L40" s="9"/>
      <c r="M40" s="4"/>
      <c r="N40" s="5"/>
      <c r="O40" s="1"/>
      <c r="P40" s="110">
        <f t="shared" si="4"/>
        <v>0</v>
      </c>
      <c r="Q40" s="111">
        <f t="shared" si="4"/>
        <v>0</v>
      </c>
      <c r="R40" s="112">
        <f t="shared" si="4"/>
        <v>0</v>
      </c>
      <c r="S40" s="113">
        <f t="shared" si="4"/>
        <v>176.7</v>
      </c>
    </row>
    <row r="41" spans="1:19" x14ac:dyDescent="0.25">
      <c r="A41" s="6" t="s">
        <v>63</v>
      </c>
      <c r="B41" s="87" t="s">
        <v>64</v>
      </c>
      <c r="C41" s="8"/>
      <c r="D41" s="9">
        <v>86.9</v>
      </c>
      <c r="E41" s="4"/>
      <c r="F41" s="5"/>
      <c r="G41" s="8"/>
      <c r="H41" s="9"/>
      <c r="I41" s="4"/>
      <c r="J41" s="5"/>
      <c r="K41" s="10"/>
      <c r="L41" s="9"/>
      <c r="M41" s="4"/>
      <c r="N41" s="5"/>
      <c r="O41" s="1"/>
      <c r="P41" s="110">
        <f t="shared" si="4"/>
        <v>0</v>
      </c>
      <c r="Q41" s="111">
        <f t="shared" si="4"/>
        <v>86.9</v>
      </c>
      <c r="R41" s="112">
        <f t="shared" si="4"/>
        <v>0</v>
      </c>
      <c r="S41" s="113">
        <f t="shared" si="4"/>
        <v>0</v>
      </c>
    </row>
    <row r="42" spans="1:19" ht="25.5" customHeight="1" x14ac:dyDescent="0.25">
      <c r="A42" s="6" t="s">
        <v>65</v>
      </c>
      <c r="B42" s="7" t="s">
        <v>66</v>
      </c>
      <c r="C42" s="8"/>
      <c r="D42" s="9">
        <v>133.19999999999999</v>
      </c>
      <c r="E42" s="4"/>
      <c r="F42" s="5"/>
      <c r="G42" s="8"/>
      <c r="H42" s="9"/>
      <c r="I42" s="4"/>
      <c r="J42" s="5"/>
      <c r="K42" s="10"/>
      <c r="L42" s="9"/>
      <c r="M42" s="4"/>
      <c r="N42" s="5"/>
      <c r="O42" s="1"/>
      <c r="P42" s="44">
        <f t="shared" si="4"/>
        <v>0</v>
      </c>
      <c r="Q42" s="45">
        <f t="shared" si="4"/>
        <v>133.19999999999999</v>
      </c>
      <c r="R42" s="46">
        <f t="shared" si="4"/>
        <v>0</v>
      </c>
      <c r="S42" s="47">
        <f t="shared" si="4"/>
        <v>0</v>
      </c>
    </row>
    <row r="43" spans="1:19" ht="18.75" customHeight="1" x14ac:dyDescent="0.25">
      <c r="A43" s="6" t="s">
        <v>5</v>
      </c>
      <c r="B43" s="7" t="s">
        <v>12</v>
      </c>
      <c r="C43" s="8"/>
      <c r="D43" s="9">
        <v>3</v>
      </c>
      <c r="E43" s="4"/>
      <c r="F43" s="5"/>
      <c r="G43" s="8"/>
      <c r="H43" s="9"/>
      <c r="I43" s="4"/>
      <c r="J43" s="5"/>
      <c r="K43" s="10"/>
      <c r="L43" s="9"/>
      <c r="M43" s="4"/>
      <c r="N43" s="5"/>
      <c r="O43" s="1"/>
      <c r="P43" s="19">
        <f t="shared" si="4"/>
        <v>0</v>
      </c>
      <c r="Q43" s="20">
        <f t="shared" si="4"/>
        <v>3</v>
      </c>
      <c r="R43" s="21">
        <f t="shared" si="4"/>
        <v>0</v>
      </c>
      <c r="S43" s="22">
        <f t="shared" si="4"/>
        <v>0</v>
      </c>
    </row>
    <row r="44" spans="1:19" ht="18" customHeight="1" x14ac:dyDescent="0.25">
      <c r="A44" s="6" t="s">
        <v>6</v>
      </c>
      <c r="B44" s="7" t="s">
        <v>13</v>
      </c>
      <c r="C44" s="8"/>
      <c r="D44" s="9"/>
      <c r="E44" s="4">
        <v>6.4</v>
      </c>
      <c r="F44" s="5"/>
      <c r="G44" s="8"/>
      <c r="H44" s="9"/>
      <c r="I44" s="4"/>
      <c r="J44" s="5"/>
      <c r="K44" s="10"/>
      <c r="L44" s="9"/>
      <c r="M44" s="4"/>
      <c r="N44" s="5"/>
      <c r="O44" s="1"/>
      <c r="P44" s="19">
        <f t="shared" si="4"/>
        <v>0</v>
      </c>
      <c r="Q44" s="20">
        <f t="shared" si="4"/>
        <v>0</v>
      </c>
      <c r="R44" s="21">
        <f t="shared" si="4"/>
        <v>6.4</v>
      </c>
      <c r="S44" s="22">
        <f t="shared" si="4"/>
        <v>0</v>
      </c>
    </row>
    <row r="45" spans="1:19" ht="17.25" customHeight="1" x14ac:dyDescent="0.25">
      <c r="A45" s="6" t="s">
        <v>67</v>
      </c>
      <c r="B45" s="7" t="s">
        <v>74</v>
      </c>
      <c r="C45" s="8"/>
      <c r="D45" s="9"/>
      <c r="E45" s="4">
        <v>72</v>
      </c>
      <c r="F45" s="5"/>
      <c r="G45" s="8"/>
      <c r="H45" s="9"/>
      <c r="I45" s="4"/>
      <c r="J45" s="5"/>
      <c r="K45" s="10"/>
      <c r="L45" s="9"/>
      <c r="M45" s="4"/>
      <c r="N45" s="5"/>
      <c r="O45" s="1"/>
      <c r="P45" s="19">
        <f t="shared" si="4"/>
        <v>0</v>
      </c>
      <c r="Q45" s="20">
        <f t="shared" si="4"/>
        <v>0</v>
      </c>
      <c r="R45" s="21">
        <f t="shared" si="4"/>
        <v>72</v>
      </c>
      <c r="S45" s="22">
        <f t="shared" si="4"/>
        <v>0</v>
      </c>
    </row>
    <row r="46" spans="1:19" ht="16.5" customHeight="1" x14ac:dyDescent="0.25">
      <c r="A46" s="6" t="s">
        <v>68</v>
      </c>
      <c r="B46" s="7" t="s">
        <v>75</v>
      </c>
      <c r="C46" s="8"/>
      <c r="D46" s="9"/>
      <c r="E46" s="4">
        <v>22</v>
      </c>
      <c r="F46" s="5"/>
      <c r="G46" s="8"/>
      <c r="H46" s="9"/>
      <c r="I46" s="4"/>
      <c r="J46" s="5"/>
      <c r="K46" s="10"/>
      <c r="L46" s="9"/>
      <c r="M46" s="4"/>
      <c r="N46" s="5"/>
      <c r="O46" s="1"/>
      <c r="P46" s="19">
        <f t="shared" si="4"/>
        <v>0</v>
      </c>
      <c r="Q46" s="20">
        <f t="shared" si="4"/>
        <v>0</v>
      </c>
      <c r="R46" s="21">
        <f t="shared" si="4"/>
        <v>22</v>
      </c>
      <c r="S46" s="22">
        <f t="shared" si="4"/>
        <v>0</v>
      </c>
    </row>
    <row r="47" spans="1:19" ht="17.25" customHeight="1" x14ac:dyDescent="0.25">
      <c r="A47" s="6" t="s">
        <v>69</v>
      </c>
      <c r="B47" s="7" t="s">
        <v>76</v>
      </c>
      <c r="C47" s="8"/>
      <c r="D47" s="9">
        <v>2.5</v>
      </c>
      <c r="E47" s="4">
        <v>2.5</v>
      </c>
      <c r="F47" s="5"/>
      <c r="G47" s="8"/>
      <c r="H47" s="9">
        <v>1.5</v>
      </c>
      <c r="I47" s="4">
        <v>1.5</v>
      </c>
      <c r="J47" s="5"/>
      <c r="K47" s="10"/>
      <c r="L47" s="9"/>
      <c r="M47" s="4"/>
      <c r="N47" s="5"/>
      <c r="O47" s="1"/>
      <c r="P47" s="19">
        <f t="shared" si="4"/>
        <v>0</v>
      </c>
      <c r="Q47" s="20">
        <f t="shared" si="4"/>
        <v>4</v>
      </c>
      <c r="R47" s="21">
        <f t="shared" si="4"/>
        <v>4</v>
      </c>
      <c r="S47" s="22">
        <f t="shared" si="4"/>
        <v>0</v>
      </c>
    </row>
    <row r="48" spans="1:19" ht="17.25" customHeight="1" x14ac:dyDescent="0.25">
      <c r="A48" s="6" t="s">
        <v>77</v>
      </c>
      <c r="B48" s="7" t="s">
        <v>78</v>
      </c>
      <c r="C48" s="8"/>
      <c r="D48" s="9"/>
      <c r="E48" s="4"/>
      <c r="F48" s="5"/>
      <c r="G48" s="8"/>
      <c r="H48" s="9"/>
      <c r="I48" s="4"/>
      <c r="J48" s="5">
        <v>196</v>
      </c>
      <c r="K48" s="10"/>
      <c r="L48" s="9"/>
      <c r="M48" s="4"/>
      <c r="N48" s="5"/>
      <c r="O48" s="1"/>
      <c r="P48" s="145"/>
      <c r="Q48" s="146"/>
      <c r="R48" s="147"/>
      <c r="S48" s="148"/>
    </row>
    <row r="49" spans="1:21" ht="15.75" thickBot="1" x14ac:dyDescent="0.3">
      <c r="A49" s="88" t="s">
        <v>70</v>
      </c>
      <c r="B49" s="89" t="s">
        <v>71</v>
      </c>
      <c r="C49" s="90"/>
      <c r="D49" s="91"/>
      <c r="E49" s="92"/>
      <c r="F49" s="93"/>
      <c r="G49" s="90"/>
      <c r="H49" s="91"/>
      <c r="I49" s="92"/>
      <c r="J49" s="93"/>
      <c r="K49" s="94"/>
      <c r="L49" s="95"/>
      <c r="M49" s="96"/>
      <c r="N49" s="97"/>
      <c r="O49" s="1"/>
      <c r="P49" s="119">
        <f t="shared" si="4"/>
        <v>0</v>
      </c>
      <c r="Q49" s="120">
        <f t="shared" si="4"/>
        <v>0</v>
      </c>
      <c r="R49" s="121">
        <f t="shared" si="4"/>
        <v>0</v>
      </c>
      <c r="S49" s="122">
        <f t="shared" si="4"/>
        <v>0</v>
      </c>
    </row>
    <row r="50" spans="1:21" ht="15.75" thickBot="1" x14ac:dyDescent="0.3">
      <c r="P50" s="150" t="s">
        <v>72</v>
      </c>
      <c r="Q50" s="151"/>
      <c r="R50" s="151"/>
      <c r="S50" s="152"/>
    </row>
    <row r="51" spans="1:21" ht="15.75" thickBot="1" x14ac:dyDescent="0.3">
      <c r="A51" s="23"/>
      <c r="P51" s="123">
        <f>ROUND(P22/P16*100,0)</f>
        <v>62</v>
      </c>
      <c r="Q51" s="124">
        <f>ROUND(Q22/Q16*100,0)</f>
        <v>81</v>
      </c>
      <c r="R51" s="125">
        <f>ROUND(R22/R16*100,0)</f>
        <v>55</v>
      </c>
      <c r="S51" s="126">
        <f>ROUND(S22/S16*100,0)</f>
        <v>88</v>
      </c>
      <c r="T51" s="12"/>
      <c r="U51" s="12"/>
    </row>
  </sheetData>
  <mergeCells count="8">
    <mergeCell ref="P13:S13"/>
    <mergeCell ref="P50:S50"/>
    <mergeCell ref="A12:N12"/>
    <mergeCell ref="A13:A14"/>
    <mergeCell ref="B13:B14"/>
    <mergeCell ref="C13:F13"/>
    <mergeCell ref="G13:J13"/>
    <mergeCell ref="K13:N13"/>
  </mergeCells>
  <conditionalFormatting sqref="G35:J44 B24:F44 G24:J33 K24:N44 B49:N49">
    <cfRule type="notContainsBlanks" dxfId="6" priority="7" stopIfTrue="1">
      <formula>LEN(TRIM(B24))&gt;0</formula>
    </cfRule>
  </conditionalFormatting>
  <conditionalFormatting sqref="B42:N44">
    <cfRule type="notContainsBlanks" dxfId="5" priority="6" stopIfTrue="1">
      <formula>LEN(TRIM(B42))&gt;0</formula>
    </cfRule>
  </conditionalFormatting>
  <conditionalFormatting sqref="B43:N44">
    <cfRule type="notContainsBlanks" dxfId="4" priority="5" stopIfTrue="1">
      <formula>LEN(TRIM(B43))&gt;0</formula>
    </cfRule>
  </conditionalFormatting>
  <conditionalFormatting sqref="B45:N45">
    <cfRule type="notContainsBlanks" dxfId="3" priority="4" stopIfTrue="1">
      <formula>LEN(TRIM(B45))&gt;0</formula>
    </cfRule>
  </conditionalFormatting>
  <conditionalFormatting sqref="B46:N46">
    <cfRule type="notContainsBlanks" dxfId="2" priority="3" stopIfTrue="1">
      <formula>LEN(TRIM(B46))&gt;0</formula>
    </cfRule>
  </conditionalFormatting>
  <conditionalFormatting sqref="B47:N47 C48:N48">
    <cfRule type="notContainsBlanks" dxfId="1" priority="2" stopIfTrue="1">
      <formula>LEN(TRIM(B47))&gt;0</formula>
    </cfRule>
  </conditionalFormatting>
  <conditionalFormatting sqref="B48">
    <cfRule type="notContainsBlanks" dxfId="0" priority="1" stopIfTrue="1">
      <formula>LEN(TRIM(B48))&gt;0</formula>
    </cfRule>
  </conditionalFormatting>
  <pageMargins left="0.11811023622047245" right="0.11811023622047245" top="0.74803149606299213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Papildytas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</dc:creator>
  <cp:lastModifiedBy>user</cp:lastModifiedBy>
  <cp:lastPrinted>2016-02-15T13:49:21Z</cp:lastPrinted>
  <dcterms:created xsi:type="dcterms:W3CDTF">2010-04-29T07:42:15Z</dcterms:created>
  <dcterms:modified xsi:type="dcterms:W3CDTF">2016-02-26T12:21:05Z</dcterms:modified>
</cp:coreProperties>
</file>