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025" windowWidth="12285" windowHeight="3330" activeTab="3"/>
  </bookViews>
  <sheets>
    <sheet name="1 priedas " sheetId="30" r:id="rId1"/>
    <sheet name="2 priedas" sheetId="35" r:id="rId2"/>
    <sheet name="3 priedas " sheetId="34" r:id="rId3"/>
    <sheet name="4 priedas" sheetId="33" r:id="rId4"/>
  </sheets>
  <calcPr calcId="145621"/>
</workbook>
</file>

<file path=xl/calcChain.xml><?xml version="1.0" encoding="utf-8"?>
<calcChain xmlns="http://schemas.openxmlformats.org/spreadsheetml/2006/main">
  <c r="D15" i="35" l="1"/>
  <c r="F16" i="35"/>
  <c r="D16" i="35"/>
  <c r="D17" i="35" l="1"/>
  <c r="E65" i="35" l="1"/>
  <c r="F65" i="35"/>
  <c r="D65" i="35"/>
  <c r="E59" i="35"/>
  <c r="E56" i="35"/>
  <c r="F56" i="35"/>
  <c r="D56" i="35"/>
  <c r="E57" i="35"/>
  <c r="F57" i="35"/>
  <c r="C57" i="35" s="1"/>
  <c r="D57" i="35"/>
  <c r="C56" i="35"/>
  <c r="C58" i="35"/>
  <c r="E61" i="35"/>
  <c r="F61" i="35"/>
  <c r="D61" i="35"/>
  <c r="E47" i="35"/>
  <c r="F47" i="35"/>
  <c r="D47" i="35"/>
  <c r="E48" i="35"/>
  <c r="F48" i="35"/>
  <c r="C48" i="35" s="1"/>
  <c r="D48" i="35"/>
  <c r="C47" i="35"/>
  <c r="C49" i="35"/>
  <c r="E33" i="35" l="1"/>
  <c r="F33" i="35"/>
  <c r="D33" i="35" l="1"/>
  <c r="C33" i="35" s="1"/>
  <c r="C24" i="30"/>
  <c r="C27" i="30" s="1"/>
  <c r="E66" i="35"/>
  <c r="F66" i="35"/>
  <c r="D66" i="35"/>
  <c r="E64" i="35"/>
  <c r="F64" i="35"/>
  <c r="D64" i="35"/>
  <c r="E63" i="35"/>
  <c r="F63" i="35"/>
  <c r="D63" i="35"/>
  <c r="E62" i="35"/>
  <c r="F62" i="35"/>
  <c r="D62" i="35"/>
  <c r="D22" i="35"/>
  <c r="E40" i="34"/>
  <c r="F40" i="34"/>
  <c r="D40" i="34"/>
  <c r="C33" i="34"/>
  <c r="F32" i="34"/>
  <c r="F31" i="34" s="1"/>
  <c r="E32" i="34"/>
  <c r="E31" i="34" s="1"/>
  <c r="D32" i="34"/>
  <c r="D31" i="34"/>
  <c r="E37" i="34"/>
  <c r="D37" i="34"/>
  <c r="E38" i="34"/>
  <c r="F38" i="34"/>
  <c r="F37" i="34" s="1"/>
  <c r="D38" i="34"/>
  <c r="E35" i="34"/>
  <c r="E34" i="34" s="1"/>
  <c r="F35" i="34"/>
  <c r="F34" i="34" s="1"/>
  <c r="D35" i="34"/>
  <c r="D34" i="34" s="1"/>
  <c r="F28" i="34"/>
  <c r="D28" i="34"/>
  <c r="E29" i="34"/>
  <c r="E28" i="34" s="1"/>
  <c r="F29" i="34"/>
  <c r="D29" i="34"/>
  <c r="C29" i="34" s="1"/>
  <c r="C36" i="34"/>
  <c r="C39" i="34"/>
  <c r="C30" i="34"/>
  <c r="F22" i="34"/>
  <c r="D22" i="34"/>
  <c r="E23" i="34"/>
  <c r="E22" i="34" s="1"/>
  <c r="F23" i="34"/>
  <c r="D23" i="34"/>
  <c r="E25" i="34"/>
  <c r="F25" i="34"/>
  <c r="E26" i="34"/>
  <c r="F26" i="34"/>
  <c r="D26" i="34"/>
  <c r="D25" i="34" s="1"/>
  <c r="C17" i="30"/>
  <c r="E35" i="35"/>
  <c r="F35" i="35"/>
  <c r="D35" i="35"/>
  <c r="C35" i="35" s="1"/>
  <c r="E36" i="35"/>
  <c r="F36" i="35"/>
  <c r="D36" i="35"/>
  <c r="C37" i="35"/>
  <c r="C31" i="34" l="1"/>
  <c r="C38" i="34"/>
  <c r="C32" i="34"/>
  <c r="C28" i="34"/>
  <c r="C37" i="34"/>
  <c r="C34" i="34"/>
  <c r="C35" i="34"/>
  <c r="C36" i="35"/>
  <c r="C26" i="34"/>
  <c r="C23" i="34"/>
  <c r="C24" i="34"/>
  <c r="C25" i="34"/>
  <c r="C37" i="33" l="1"/>
  <c r="C63" i="35" l="1"/>
  <c r="C64" i="35"/>
  <c r="C65" i="35"/>
  <c r="C66" i="35"/>
  <c r="E32" i="35"/>
  <c r="F32" i="35"/>
  <c r="D32" i="35"/>
  <c r="C34" i="35"/>
  <c r="C27" i="35"/>
  <c r="C26" i="35"/>
  <c r="F25" i="35"/>
  <c r="E25" i="35"/>
  <c r="D25" i="35"/>
  <c r="E30" i="35"/>
  <c r="F30" i="35"/>
  <c r="D30" i="35"/>
  <c r="C31" i="35"/>
  <c r="E28" i="35"/>
  <c r="F28" i="35"/>
  <c r="D28" i="35"/>
  <c r="C29" i="35"/>
  <c r="E22" i="35"/>
  <c r="F22" i="35"/>
  <c r="C21" i="35"/>
  <c r="E17" i="35"/>
  <c r="F17" i="35"/>
  <c r="C20" i="35"/>
  <c r="E19" i="34"/>
  <c r="F19" i="34"/>
  <c r="C19" i="34" s="1"/>
  <c r="D19" i="34"/>
  <c r="E17" i="34"/>
  <c r="F17" i="34"/>
  <c r="D17" i="34"/>
  <c r="C20" i="34"/>
  <c r="C21" i="34"/>
  <c r="F15" i="35" l="1"/>
  <c r="F59" i="35" s="1"/>
  <c r="E16" i="35"/>
  <c r="E15" i="35" s="1"/>
  <c r="D59" i="35"/>
  <c r="D16" i="34"/>
  <c r="F16" i="34"/>
  <c r="E16" i="34"/>
  <c r="C32" i="35"/>
  <c r="C25" i="35"/>
  <c r="C28" i="35"/>
  <c r="C30" i="35"/>
  <c r="C22" i="34" l="1"/>
  <c r="C27" i="34"/>
  <c r="C62" i="35"/>
  <c r="C61" i="35"/>
  <c r="C55" i="35"/>
  <c r="F54" i="35"/>
  <c r="F53" i="35" s="1"/>
  <c r="E54" i="35"/>
  <c r="E53" i="35" s="1"/>
  <c r="D54" i="35"/>
  <c r="C52" i="35"/>
  <c r="F51" i="35"/>
  <c r="F50" i="35" s="1"/>
  <c r="E51" i="35"/>
  <c r="E50" i="35" s="1"/>
  <c r="D51" i="35"/>
  <c r="D50" i="35" s="1"/>
  <c r="C46" i="35"/>
  <c r="F45" i="35"/>
  <c r="F44" i="35" s="1"/>
  <c r="E45" i="35"/>
  <c r="E44" i="35" s="1"/>
  <c r="D45" i="35"/>
  <c r="D44" i="35" s="1"/>
  <c r="C43" i="35"/>
  <c r="F42" i="35"/>
  <c r="F41" i="35" s="1"/>
  <c r="E42" i="35"/>
  <c r="E41" i="35" s="1"/>
  <c r="D42" i="35"/>
  <c r="D41" i="35" s="1"/>
  <c r="C40" i="35"/>
  <c r="F39" i="35"/>
  <c r="F38" i="35" s="1"/>
  <c r="E39" i="35"/>
  <c r="E38" i="35" s="1"/>
  <c r="D39" i="35"/>
  <c r="C24" i="35"/>
  <c r="C23" i="35"/>
  <c r="C22" i="35"/>
  <c r="C19" i="35"/>
  <c r="C18" i="35"/>
  <c r="C54" i="35" l="1"/>
  <c r="C45" i="35"/>
  <c r="C50" i="35"/>
  <c r="C39" i="35"/>
  <c r="D53" i="35"/>
  <c r="C53" i="35" s="1"/>
  <c r="C44" i="35"/>
  <c r="C15" i="35"/>
  <c r="C42" i="35"/>
  <c r="C51" i="35"/>
  <c r="C41" i="35"/>
  <c r="D38" i="35"/>
  <c r="C16" i="35"/>
  <c r="C17" i="35"/>
  <c r="C18" i="34"/>
  <c r="C38" i="35" l="1"/>
  <c r="C59" i="35"/>
  <c r="C17" i="34"/>
  <c r="E41" i="33" l="1"/>
  <c r="F41" i="33"/>
  <c r="D41" i="33"/>
  <c r="C39" i="33"/>
  <c r="C40" i="33"/>
  <c r="C27" i="33" l="1"/>
  <c r="C26" i="33"/>
  <c r="C25" i="33"/>
  <c r="C24" i="33"/>
  <c r="C23" i="33"/>
  <c r="C22" i="33"/>
  <c r="C21" i="33"/>
  <c r="C20" i="33"/>
  <c r="C19" i="33"/>
  <c r="C18" i="33"/>
  <c r="C17" i="33"/>
  <c r="C16" i="33"/>
  <c r="C41" i="33" l="1"/>
  <c r="C16" i="34"/>
  <c r="C40" i="34" l="1"/>
  <c r="C33" i="33"/>
  <c r="C31" i="33"/>
  <c r="C29" i="33"/>
  <c r="C34" i="33" l="1"/>
  <c r="C35" i="33"/>
  <c r="C32" i="33"/>
  <c r="C30" i="33"/>
  <c r="C25" i="30"/>
  <c r="C15" i="33" l="1"/>
  <c r="C28" i="33" l="1"/>
  <c r="C36" i="33"/>
  <c r="C38" i="33"/>
</calcChain>
</file>

<file path=xl/sharedStrings.xml><?xml version="1.0" encoding="utf-8"?>
<sst xmlns="http://schemas.openxmlformats.org/spreadsheetml/2006/main" count="279" uniqueCount="169">
  <si>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</si>
  <si>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</si>
  <si>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</si>
  <si>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</si>
  <si>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</si>
  <si>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</si>
  <si>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</si>
  <si>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</si>
  <si>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</si>
  <si>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</si>
  <si>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</si>
  <si>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</t>
  </si>
  <si>
    <t xml:space="preserve">                                                                       1 priedas</t>
  </si>
  <si>
    <t>Pajamų pavadinimas</t>
  </si>
  <si>
    <t>Iš viso pajamų:</t>
  </si>
  <si>
    <t>Savivaldybės administracijos direktorius</t>
  </si>
  <si>
    <t>2</t>
  </si>
  <si>
    <t>Socialinės paramos programa (Nr. 09)</t>
  </si>
  <si>
    <t xml:space="preserve">Marijono Daujoto pagrindinė mokykla </t>
  </si>
  <si>
    <t>(Eurais)</t>
  </si>
  <si>
    <t xml:space="preserve">                           patikslinimas (padidinimas, - sumažinimas)</t>
  </si>
  <si>
    <t xml:space="preserve">            2015 metų Kretingos rajono savivaldybės biudžeto pajamų</t>
  </si>
  <si>
    <t xml:space="preserve">                                                                       2 priedas</t>
  </si>
  <si>
    <t>iš jų:</t>
  </si>
  <si>
    <t>Savivaldybės savarankiškoms funkcijoms finansuoti</t>
  </si>
  <si>
    <t>Speciali tikslinė dotacija mokinio krepšeliui finansuoti</t>
  </si>
  <si>
    <t>Savarankiškoms funkcijos vykdyti</t>
  </si>
  <si>
    <t>3.1</t>
  </si>
  <si>
    <t>2.1</t>
  </si>
  <si>
    <t>3.1.1</t>
  </si>
  <si>
    <t>Kultūros programa Nr. 07</t>
  </si>
  <si>
    <t>Salantų lopšelis – darželis „Rasa“</t>
  </si>
  <si>
    <t>Kretingos muziejus</t>
  </si>
  <si>
    <t>Įstaigos pajamos, skirtos veiklos išlaidoms</t>
  </si>
  <si>
    <t>Vietinio ūkio programa (Nr. 05)</t>
  </si>
  <si>
    <t>1.1.1</t>
  </si>
  <si>
    <t>Savivaldybės 2014 m. biudžeto pajamų nepanaudotų lėšų likutis, iš jo:</t>
  </si>
  <si>
    <t xml:space="preserve">Kretingos sporto mokykla </t>
  </si>
  <si>
    <t>Įstaigų pajamos, skirtos veiklos išlaidoms</t>
  </si>
  <si>
    <t>2.1.1</t>
  </si>
  <si>
    <t>3</t>
  </si>
  <si>
    <t>4</t>
  </si>
  <si>
    <t>4.1</t>
  </si>
  <si>
    <t>4.1.1</t>
  </si>
  <si>
    <t>5</t>
  </si>
  <si>
    <t>5.1</t>
  </si>
  <si>
    <t>5.1.1</t>
  </si>
  <si>
    <t>6</t>
  </si>
  <si>
    <t>7</t>
  </si>
  <si>
    <t>7.1</t>
  </si>
  <si>
    <t>7.1.1</t>
  </si>
  <si>
    <t>Savivaldybės biudžetinių įstaigų pajamos, iš jų:</t>
  </si>
  <si>
    <t xml:space="preserve">2015 metų Kretingos rajono savivaldybės biudžeto mokinio krepšelio lėšų </t>
  </si>
  <si>
    <t xml:space="preserve">                                   patikslinimas  (padidinimas, - sumažinimas)</t>
  </si>
  <si>
    <t>Jurgio Pabrėžos universitetinė gimnazija</t>
  </si>
  <si>
    <t>Simono Daukanto progimnazija</t>
  </si>
  <si>
    <t>Salantų gimnazija</t>
  </si>
  <si>
    <t>Darbėnų gimnazija</t>
  </si>
  <si>
    <t>Kartenos  mokykla-daugiafunkcis centras</t>
  </si>
  <si>
    <t>Vydmantų gimnazija</t>
  </si>
  <si>
    <t xml:space="preserve">Baublių mokykla - daugiafunkcis centras </t>
  </si>
  <si>
    <t>Grūšlaukės pagrindinė mokykla</t>
  </si>
  <si>
    <t>Kūlupėnų Motiejaus Valančiaus pagrindinė mokykla</t>
  </si>
  <si>
    <t>Jokūbavo Aleksandro Stulginskio pagrindinė mokykla</t>
  </si>
  <si>
    <t>Kurmaičių pradinė mokykla</t>
  </si>
  <si>
    <t>Rūdaičių mokykla</t>
  </si>
  <si>
    <t>Lopšelis - darželis ,,Pasaka"</t>
  </si>
  <si>
    <t>Darželis – mokykla „Žibutė“</t>
  </si>
  <si>
    <t>Marijos Tiškevičiūtės mokykla</t>
  </si>
  <si>
    <t>Lopšelis – darželis „Žilvitis“</t>
  </si>
  <si>
    <t>Lopšelis – darželis „Voveraitė“</t>
  </si>
  <si>
    <t>Vydmantų lopšelis - darželis „Pasagėlė“</t>
  </si>
  <si>
    <t>Lopšelis - darželis „ Eglutė“</t>
  </si>
  <si>
    <t>Pedagoginė psichologinė tarnyba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</si>
  <si>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</si>
  <si>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</si>
  <si>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</si>
  <si>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</si>
  <si>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</si>
  <si>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</si>
  <si>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</si>
  <si>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</si>
  <si>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</si>
  <si>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</si>
  <si>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</si>
  <si>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</si>
  <si>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</si>
  <si>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</si>
  <si>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</si>
  <si>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</si>
  <si>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Ekonomikos ir biudžeto skyrius (asignavimų valdytojas-savivaldybės administracijos direktorius)</t>
  </si>
  <si>
    <t>24</t>
  </si>
  <si>
    <t>25</t>
  </si>
  <si>
    <t>M. Valančiaus viešoji biblioteka</t>
  </si>
  <si>
    <t>Kretingos rajono kultūros centras</t>
  </si>
  <si>
    <t xml:space="preserve">   Kretingos rajono kultūros centro pajamos, skirtos veiklos išlaidoms</t>
  </si>
  <si>
    <t>Iš viso:</t>
  </si>
  <si>
    <t>Bendroji programa (Nr. 01)</t>
  </si>
  <si>
    <t xml:space="preserve">    Civilinės būklės aktų registravimas</t>
  </si>
  <si>
    <t>1.2</t>
  </si>
  <si>
    <t>1.2.1</t>
  </si>
  <si>
    <t>Salantų meno mokykla</t>
  </si>
  <si>
    <t xml:space="preserve">Seniūnijų programa (Nr. 02) </t>
  </si>
  <si>
    <t>Seniūnijų aplinkos tvarkymo, administracijos veiklos išlaidos, iš jų:</t>
  </si>
  <si>
    <t xml:space="preserve">   Darbėnų seniūnija</t>
  </si>
  <si>
    <t>Sveikatos programa (Nr. 06)</t>
  </si>
  <si>
    <t xml:space="preserve">    Mokinių visuomenės sveikatos priežiūrai</t>
  </si>
  <si>
    <t>Speciali tikslinė dotacija valstybinėms (perduotoms savivaldybėms) funkcijoms atlikti, iš jų:</t>
  </si>
  <si>
    <t xml:space="preserve">   Socialinė parama mokiniams</t>
  </si>
  <si>
    <t xml:space="preserve">   Socialinei paramai mokiniams administruoti</t>
  </si>
  <si>
    <t xml:space="preserve">   Socialinė parama mokiniams </t>
  </si>
  <si>
    <t>2015 metų Kretingos rajono savivaldybės biudžeto asignavimų valstybinėms (perduotoms savivaldybėms)</t>
  </si>
  <si>
    <t xml:space="preserve">               funkcijoms vykdyti patikslinimas  (padidinimas, - sumažinimas)</t>
  </si>
  <si>
    <t>1.1.1.1</t>
  </si>
  <si>
    <t>1.2.1.</t>
  </si>
  <si>
    <t>1.2.2</t>
  </si>
  <si>
    <t xml:space="preserve"> Kretingos rajono kultūros centras (pajamos už patalpų nuomą)</t>
  </si>
  <si>
    <t xml:space="preserve"> Kretingos rajono kultūros centras  (pajamos už atsitiktines paslaugas (kitos pajamos))</t>
  </si>
  <si>
    <t xml:space="preserve"> Kretingos muziejaus (pajamos už atsitiktines paslaugas (kitos pajamos))</t>
  </si>
  <si>
    <t xml:space="preserve">   Kretingos m. seniūnija </t>
  </si>
  <si>
    <t>Speciali tikslinė dotacija vietinės reikšmės keliams ir gatvėms tiesti, rekonstruoti, taisyti (remontuoti), prižiūrėti ir saugaus eismo sąlygoms užtikrinti</t>
  </si>
  <si>
    <t>Speciali tikslinė dotacija atliekų tvarkymo sistemos infrastruktūros plėtrai</t>
  </si>
  <si>
    <t>2014 m. biudžeto nepanaudotų lėšų likučio paskirstymas</t>
  </si>
  <si>
    <t>Strateginio planavimo ir investicijų programa (Nr. 04)</t>
  </si>
  <si>
    <t>Planuojamos išlaidos iš skolintų lėšų investiciniams projektams finansuoti</t>
  </si>
  <si>
    <t>Savivaldybės savarankiškoms funkcijoms vykdyti</t>
  </si>
  <si>
    <t>Architektūros ir teritorijų planavimo programa (Nr. 12)</t>
  </si>
  <si>
    <t>1.1.1.2</t>
  </si>
  <si>
    <t>1.1.2</t>
  </si>
  <si>
    <t>1.1.3</t>
  </si>
  <si>
    <t>1.3</t>
  </si>
  <si>
    <t>1.3.1</t>
  </si>
  <si>
    <t>1.3.2</t>
  </si>
  <si>
    <t>1.4</t>
  </si>
  <si>
    <t>1.4.1</t>
  </si>
  <si>
    <t>1.5</t>
  </si>
  <si>
    <t>1.5.1</t>
  </si>
  <si>
    <t>6.1</t>
  </si>
  <si>
    <t>6.1.1</t>
  </si>
  <si>
    <t>26</t>
  </si>
  <si>
    <t>Kretingos suaugusiųjų ir jaunimo mokymo centras</t>
  </si>
  <si>
    <t>VšĮ Pranciškonų gimnazija (asignavimų valdytojas -savivaldybės administracijos direktorius)</t>
  </si>
  <si>
    <t xml:space="preserve"> Kretingos Jurgio Pabrėžos universitetinė gimnazija ( pajamos už patalpų nuomą) </t>
  </si>
  <si>
    <t>Skolintos lėšos investiciniams projektams finansuoti</t>
  </si>
  <si>
    <t>Socialinių paslaugų centras</t>
  </si>
  <si>
    <t>8.1</t>
  </si>
  <si>
    <t>8.1.1</t>
  </si>
  <si>
    <t xml:space="preserve"> Kretingos socialinių paslaugų centras (įmokos už išlaikymą švietimo, socialinės apsaugos ir kitose įstaigose)</t>
  </si>
  <si>
    <t>4.2</t>
  </si>
  <si>
    <t>4.3</t>
  </si>
  <si>
    <t>4.4</t>
  </si>
  <si>
    <t>4.5</t>
  </si>
  <si>
    <t>Kartenos mokykla-daugiafunkcis centras</t>
  </si>
  <si>
    <t>Dienos veiklos centras</t>
  </si>
  <si>
    <t xml:space="preserve">Savivaldybės savarankiškoms funkcijoms vykdyti </t>
  </si>
  <si>
    <t xml:space="preserve">2015 metų Kretingos rajono savivaldybės biudžeto asignavimų savarankiškoms funkcijoms vykdyti, </t>
  </si>
  <si>
    <t xml:space="preserve">                                        specialiųjų tikslinių dotacijų ir kitų lėšų patikslinimas  (padidinimas, - sumažinimas)</t>
  </si>
  <si>
    <t xml:space="preserve">                                                                       3 priedas</t>
  </si>
  <si>
    <t xml:space="preserve">                                                                       4 priedas</t>
  </si>
  <si>
    <t>Salantų kultūros centras</t>
  </si>
  <si>
    <t>9.1</t>
  </si>
  <si>
    <t>9.1.1</t>
  </si>
  <si>
    <t>10.1</t>
  </si>
  <si>
    <t>10.1.1</t>
  </si>
  <si>
    <t>Lopšelis - darželis „Eglutė“</t>
  </si>
  <si>
    <t>Marijono Daujoto pagrindinė mokykla</t>
  </si>
  <si>
    <t xml:space="preserve">Jurgio Pabrėžos universitetinė gimnazija </t>
  </si>
  <si>
    <t xml:space="preserve">                                                                       2015 m. lapkričio 26 d. sprendimo Nr. T2-293</t>
  </si>
  <si>
    <t>Seniūnijų programų priemonėms vykdyti (Kretingos m. sen.)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</si>
</sst>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i/>
      <sz val="12"/>
      <name val="Times New Roman"/>
      <family val="1"/>
      <charset val="186"/>
    </font>
    <font>
      <sz val="9"/>
      <color rgb="FF00B050"/>
      <name val="Arial"/>
      <family val="2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6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15" fillId="3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2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 applyAlignment="1">
      <alignment wrapText="1"/>
    </xf>
    <xf numFmtId="164" fontId="9" fillId="0" borderId="5" xfId="0" applyNumberFormat="1" applyFont="1" applyBorder="1"/>
    <xf numFmtId="0" fontId="0" fillId="0" borderId="7" xfId="0" applyBorder="1"/>
    <xf numFmtId="0" fontId="12" fillId="0" borderId="5" xfId="0" applyFont="1" applyBorder="1" applyAlignment="1">
      <alignment wrapText="1"/>
    </xf>
    <xf numFmtId="0" fontId="9" fillId="0" borderId="5" xfId="0" applyNumberFormat="1" applyFont="1" applyBorder="1" applyAlignment="1">
      <alignment horizontal="left" wrapText="1"/>
    </xf>
    <xf numFmtId="0" fontId="16" fillId="0" borderId="5" xfId="0" applyNumberFormat="1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6" fillId="0" borderId="5" xfId="0" applyFont="1" applyBorder="1" applyAlignment="1">
      <alignment wrapText="1"/>
    </xf>
    <xf numFmtId="0" fontId="9" fillId="0" borderId="5" xfId="0" applyFont="1" applyBorder="1" applyAlignment="1">
      <alignment horizontal="left" wrapText="1" indent="1"/>
    </xf>
    <xf numFmtId="0" fontId="16" fillId="0" borderId="1" xfId="0" applyFont="1" applyBorder="1"/>
    <xf numFmtId="0" fontId="16" fillId="0" borderId="5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wrapText="1"/>
    </xf>
    <xf numFmtId="0" fontId="9" fillId="0" borderId="5" xfId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1" applyFont="1" applyFill="1" applyBorder="1" applyAlignment="1">
      <alignment wrapText="1"/>
    </xf>
    <xf numFmtId="0" fontId="9" fillId="0" borderId="5" xfId="1" applyNumberFormat="1" applyFont="1" applyBorder="1" applyAlignment="1">
      <alignment wrapText="1"/>
    </xf>
    <xf numFmtId="0" fontId="18" fillId="0" borderId="0" xfId="0" applyFont="1"/>
    <xf numFmtId="0" fontId="19" fillId="0" borderId="5" xfId="0" applyFont="1" applyBorder="1"/>
    <xf numFmtId="0" fontId="12" fillId="0" borderId="5" xfId="0" applyFont="1" applyBorder="1"/>
    <xf numFmtId="49" fontId="9" fillId="0" borderId="1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wrapText="1"/>
    </xf>
    <xf numFmtId="0" fontId="18" fillId="0" borderId="7" xfId="0" applyFont="1" applyBorder="1"/>
    <xf numFmtId="49" fontId="9" fillId="0" borderId="5" xfId="0" applyNumberFormat="1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2" fillId="0" borderId="0" xfId="0" applyFont="1" applyAlignment="1"/>
    <xf numFmtId="49" fontId="11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wrapText="1"/>
    </xf>
    <xf numFmtId="0" fontId="21" fillId="3" borderId="0" xfId="0" applyFont="1" applyFill="1" applyAlignment="1">
      <alignment horizontal="left"/>
    </xf>
    <xf numFmtId="164" fontId="16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wrapText="1"/>
    </xf>
    <xf numFmtId="0" fontId="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164" fontId="2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49" fontId="7" fillId="0" borderId="5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2" fillId="0" borderId="5" xfId="1" applyFont="1" applyBorder="1" applyAlignment="1">
      <alignment wrapText="1"/>
    </xf>
    <xf numFmtId="164" fontId="2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workbookViewId="0">
      <selection activeCell="H19" sqref="H19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ht="15.75" x14ac:dyDescent="0.25">
      <c r="B1" s="7" t="s">
        <v>3</v>
      </c>
      <c r="C1" s="7"/>
    </row>
    <row r="2" spans="1:10" ht="15.75" x14ac:dyDescent="0.25">
      <c r="B2" s="7" t="s">
        <v>167</v>
      </c>
      <c r="C2" s="7"/>
    </row>
    <row r="3" spans="1:10" ht="15.75" x14ac:dyDescent="0.25">
      <c r="B3" s="7" t="s">
        <v>12</v>
      </c>
      <c r="C3" s="7"/>
    </row>
    <row r="5" spans="1:10" ht="15" x14ac:dyDescent="0.25">
      <c r="B5" s="3"/>
      <c r="C5" s="3"/>
      <c r="D5" s="3"/>
      <c r="E5" s="3"/>
      <c r="F5" s="1"/>
    </row>
    <row r="6" spans="1:10" ht="15.75" x14ac:dyDescent="0.25">
      <c r="B6" s="6" t="s">
        <v>21</v>
      </c>
      <c r="C6" s="3"/>
      <c r="E6" s="2"/>
      <c r="F6" s="8"/>
    </row>
    <row r="7" spans="1:10" ht="15.75" x14ac:dyDescent="0.25">
      <c r="B7" s="6" t="s">
        <v>20</v>
      </c>
      <c r="C7" s="3"/>
      <c r="D7" s="19"/>
      <c r="E7" s="19"/>
      <c r="F7" s="19"/>
    </row>
    <row r="8" spans="1:10" ht="15" x14ac:dyDescent="0.25">
      <c r="B8" s="3"/>
      <c r="C8" s="3"/>
      <c r="D8" s="155"/>
      <c r="E8" s="156"/>
      <c r="F8" s="157"/>
    </row>
    <row r="9" spans="1:10" ht="12.75" customHeight="1" x14ac:dyDescent="0.25">
      <c r="B9" s="3"/>
      <c r="C9" s="3"/>
      <c r="D9" s="157"/>
      <c r="E9" s="157"/>
      <c r="F9" s="157"/>
      <c r="G9" s="11"/>
      <c r="H9" s="11"/>
    </row>
    <row r="10" spans="1:10" ht="14.25" customHeight="1" x14ac:dyDescent="0.25">
      <c r="A10" s="18"/>
      <c r="B10" s="18"/>
      <c r="C10" s="69" t="s">
        <v>19</v>
      </c>
      <c r="D10" s="157"/>
      <c r="E10" s="157"/>
      <c r="F10" s="157"/>
      <c r="G10" s="11"/>
      <c r="H10" s="11"/>
    </row>
    <row r="11" spans="1:10" ht="31.5" x14ac:dyDescent="0.2">
      <c r="A11" s="70" t="s">
        <v>5</v>
      </c>
      <c r="B11" s="60" t="s">
        <v>13</v>
      </c>
      <c r="C11" s="60" t="s">
        <v>0</v>
      </c>
      <c r="D11" s="157"/>
      <c r="E11" s="157"/>
      <c r="F11" s="157"/>
      <c r="G11" s="11"/>
      <c r="H11" s="11"/>
    </row>
    <row r="12" spans="1:10" ht="10.9" customHeight="1" x14ac:dyDescent="0.2">
      <c r="A12" s="12" t="s">
        <v>11</v>
      </c>
      <c r="B12" s="65">
        <v>2</v>
      </c>
      <c r="C12" s="66">
        <v>3</v>
      </c>
      <c r="D12" s="20"/>
      <c r="E12" s="20"/>
      <c r="F12" s="20"/>
      <c r="G12" s="11"/>
      <c r="H12" s="11"/>
    </row>
    <row r="13" spans="1:10" ht="15.75" x14ac:dyDescent="0.25">
      <c r="A13" s="71" t="s">
        <v>11</v>
      </c>
      <c r="B13" s="73" t="s">
        <v>25</v>
      </c>
      <c r="C13" s="74">
        <v>-15746</v>
      </c>
      <c r="D13" s="61"/>
      <c r="E13" s="27"/>
      <c r="F13" s="27"/>
      <c r="G13" s="62"/>
      <c r="H13" s="62"/>
      <c r="J13" s="61"/>
    </row>
    <row r="14" spans="1:10" ht="31.5" x14ac:dyDescent="0.25">
      <c r="A14" s="71" t="s">
        <v>16</v>
      </c>
      <c r="B14" s="73" t="s">
        <v>107</v>
      </c>
      <c r="C14" s="74">
        <v>-89603</v>
      </c>
      <c r="D14" s="61"/>
      <c r="E14" s="27"/>
      <c r="F14" s="27"/>
      <c r="G14" s="62"/>
      <c r="H14" s="62"/>
      <c r="J14" s="61"/>
    </row>
    <row r="15" spans="1:10" ht="15.75" x14ac:dyDescent="0.25">
      <c r="A15" s="149" t="s">
        <v>28</v>
      </c>
      <c r="B15" s="73" t="s">
        <v>108</v>
      </c>
      <c r="C15" s="74">
        <v>-89603</v>
      </c>
      <c r="D15" s="61"/>
      <c r="E15" s="27"/>
      <c r="F15" s="27"/>
      <c r="G15" s="62"/>
      <c r="H15" s="62"/>
      <c r="J15" s="61"/>
    </row>
    <row r="16" spans="1:10" ht="15.75" x14ac:dyDescent="0.25">
      <c r="A16" s="71" t="s">
        <v>40</v>
      </c>
      <c r="B16" s="73" t="s">
        <v>121</v>
      </c>
      <c r="C16" s="74">
        <v>7204</v>
      </c>
      <c r="D16" s="61"/>
      <c r="E16" s="27"/>
      <c r="F16" s="27"/>
      <c r="G16" s="62"/>
      <c r="H16" s="62"/>
      <c r="J16" s="61"/>
    </row>
    <row r="17" spans="1:10" ht="15.75" x14ac:dyDescent="0.25">
      <c r="A17" s="72" t="s">
        <v>41</v>
      </c>
      <c r="B17" s="73" t="s">
        <v>51</v>
      </c>
      <c r="C17" s="74">
        <f>C18+C19+C20+C21+C22</f>
        <v>23300</v>
      </c>
      <c r="D17" s="61"/>
      <c r="E17" s="27"/>
      <c r="F17" s="27"/>
      <c r="G17" s="62"/>
      <c r="H17" s="62"/>
      <c r="J17" s="61"/>
    </row>
    <row r="18" spans="1:10" ht="15.75" x14ac:dyDescent="0.25">
      <c r="A18" s="150" t="s">
        <v>42</v>
      </c>
      <c r="B18" s="107" t="s">
        <v>118</v>
      </c>
      <c r="C18" s="74">
        <v>9400</v>
      </c>
      <c r="D18" s="61"/>
      <c r="E18" s="27"/>
      <c r="F18" s="27"/>
      <c r="G18" s="62"/>
      <c r="H18" s="62"/>
      <c r="J18" s="61"/>
    </row>
    <row r="19" spans="1:10" ht="31.5" x14ac:dyDescent="0.25">
      <c r="A19" s="150" t="s">
        <v>148</v>
      </c>
      <c r="B19" s="107" t="s">
        <v>142</v>
      </c>
      <c r="C19" s="74">
        <v>4900</v>
      </c>
      <c r="D19" s="61"/>
      <c r="E19" s="27"/>
      <c r="F19" s="27"/>
      <c r="G19" s="62"/>
      <c r="H19" s="62"/>
      <c r="J19" s="61"/>
    </row>
    <row r="20" spans="1:10" ht="15.75" x14ac:dyDescent="0.25">
      <c r="A20" s="150" t="s">
        <v>149</v>
      </c>
      <c r="B20" s="107" t="s">
        <v>116</v>
      </c>
      <c r="C20" s="74">
        <v>1500</v>
      </c>
      <c r="D20" s="61"/>
      <c r="E20" s="27"/>
      <c r="F20" s="27"/>
      <c r="G20" s="62"/>
      <c r="H20" s="62"/>
      <c r="J20" s="61"/>
    </row>
    <row r="21" spans="1:10" ht="31.5" x14ac:dyDescent="0.25">
      <c r="A21" s="150" t="s">
        <v>150</v>
      </c>
      <c r="B21" s="107" t="s">
        <v>117</v>
      </c>
      <c r="C21" s="74">
        <v>1500</v>
      </c>
      <c r="D21" s="61"/>
      <c r="E21" s="27"/>
      <c r="F21" s="27"/>
      <c r="G21" s="62"/>
      <c r="H21" s="62"/>
      <c r="J21" s="61"/>
    </row>
    <row r="22" spans="1:10" ht="31.5" x14ac:dyDescent="0.25">
      <c r="A22" s="150" t="s">
        <v>151</v>
      </c>
      <c r="B22" s="107" t="s">
        <v>147</v>
      </c>
      <c r="C22" s="74">
        <v>6000</v>
      </c>
      <c r="D22" s="61"/>
      <c r="E22" s="27"/>
      <c r="F22" s="27"/>
      <c r="G22" s="62"/>
      <c r="H22" s="62"/>
      <c r="J22" s="61"/>
    </row>
    <row r="23" spans="1:10" ht="15.75" x14ac:dyDescent="0.25">
      <c r="A23" s="72" t="s">
        <v>44</v>
      </c>
      <c r="B23" s="73" t="s">
        <v>143</v>
      </c>
      <c r="C23" s="74">
        <v>-248772</v>
      </c>
      <c r="D23" s="61"/>
      <c r="E23" s="27"/>
      <c r="F23" s="27"/>
      <c r="G23" s="62"/>
      <c r="H23" s="62"/>
      <c r="J23" s="61"/>
    </row>
    <row r="24" spans="1:10" ht="15.75" x14ac:dyDescent="0.25">
      <c r="A24" s="110" t="s">
        <v>47</v>
      </c>
      <c r="B24" s="75" t="s">
        <v>14</v>
      </c>
      <c r="C24" s="90">
        <f>C13+C17+C14+C16+C23</f>
        <v>-323617</v>
      </c>
      <c r="D24" s="61"/>
      <c r="E24" s="27"/>
      <c r="F24" s="27"/>
      <c r="G24" s="62"/>
      <c r="H24" s="62"/>
      <c r="J24" s="61"/>
    </row>
    <row r="25" spans="1:10" ht="15.75" x14ac:dyDescent="0.25">
      <c r="A25" s="72" t="s">
        <v>137</v>
      </c>
      <c r="B25" s="100" t="s">
        <v>36</v>
      </c>
      <c r="C25" s="74">
        <f>C26</f>
        <v>3088</v>
      </c>
      <c r="D25" s="61"/>
      <c r="E25" s="22"/>
      <c r="F25" s="27"/>
      <c r="G25" s="62"/>
      <c r="H25" s="62"/>
      <c r="J25" s="61"/>
    </row>
    <row r="26" spans="1:10" ht="15.75" x14ac:dyDescent="0.25">
      <c r="A26" s="150" t="s">
        <v>138</v>
      </c>
      <c r="B26" s="100" t="s">
        <v>95</v>
      </c>
      <c r="C26" s="74">
        <v>3088</v>
      </c>
      <c r="D26" s="61"/>
      <c r="E26" s="22"/>
      <c r="F26" s="27"/>
      <c r="G26" s="62"/>
      <c r="H26" s="62"/>
      <c r="J26" s="61"/>
    </row>
    <row r="27" spans="1:10" ht="13.9" customHeight="1" x14ac:dyDescent="0.25">
      <c r="A27" s="122"/>
      <c r="B27" s="99" t="s">
        <v>96</v>
      </c>
      <c r="C27" s="123">
        <f>C24+C25</f>
        <v>-320529</v>
      </c>
      <c r="D27" s="32"/>
      <c r="E27" s="22"/>
      <c r="F27" s="27"/>
      <c r="G27" s="11"/>
      <c r="H27" s="11"/>
    </row>
    <row r="28" spans="1:10" x14ac:dyDescent="0.2">
      <c r="B28" s="59"/>
      <c r="D28" s="22"/>
      <c r="E28" s="27"/>
      <c r="F28" s="22"/>
      <c r="G28" s="11"/>
      <c r="H28" s="11"/>
    </row>
    <row r="29" spans="1:10" ht="15" x14ac:dyDescent="0.25">
      <c r="A29" s="23"/>
      <c r="B29" s="30"/>
      <c r="C29" s="27"/>
      <c r="D29" s="27"/>
      <c r="E29" s="27"/>
      <c r="F29" s="27"/>
      <c r="G29" s="11"/>
      <c r="H29" s="11"/>
    </row>
    <row r="30" spans="1:10" ht="15" x14ac:dyDescent="0.25">
      <c r="A30" s="23"/>
      <c r="B30" s="30"/>
      <c r="C30" s="27"/>
      <c r="D30" s="27"/>
      <c r="E30" s="22"/>
      <c r="F30" s="22"/>
      <c r="G30" s="11"/>
      <c r="H30" s="11"/>
    </row>
    <row r="31" spans="1:10" ht="15" x14ac:dyDescent="0.25">
      <c r="A31" s="23"/>
      <c r="B31" s="30"/>
      <c r="C31" s="27"/>
      <c r="D31" s="22"/>
      <c r="E31" s="27"/>
      <c r="F31" s="27"/>
      <c r="G31" s="11"/>
      <c r="H31" s="11"/>
    </row>
    <row r="32" spans="1:10" ht="14.25" x14ac:dyDescent="0.2">
      <c r="A32" s="23"/>
      <c r="B32" s="31"/>
      <c r="C32" s="22"/>
      <c r="D32" s="27"/>
      <c r="E32" s="22"/>
      <c r="F32" s="27"/>
      <c r="G32" s="11"/>
      <c r="H32" s="11"/>
    </row>
    <row r="33" spans="1:8" ht="15" x14ac:dyDescent="0.25">
      <c r="A33" s="23"/>
      <c r="B33" s="28"/>
      <c r="C33" s="27"/>
      <c r="D33" s="22"/>
      <c r="E33" s="27"/>
      <c r="F33" s="22"/>
      <c r="G33" s="11"/>
      <c r="H33" s="11"/>
    </row>
    <row r="34" spans="1:8" ht="14.25" x14ac:dyDescent="0.2">
      <c r="A34" s="23"/>
      <c r="B34" s="33"/>
      <c r="C34" s="22"/>
      <c r="D34" s="27"/>
      <c r="E34" s="22"/>
      <c r="F34" s="27"/>
      <c r="G34" s="11"/>
      <c r="H34" s="11"/>
    </row>
    <row r="35" spans="1:8" ht="15" x14ac:dyDescent="0.25">
      <c r="A35" s="23"/>
      <c r="B35" s="30"/>
      <c r="C35" s="27"/>
      <c r="D35" s="22"/>
      <c r="E35" s="27"/>
      <c r="F35" s="22"/>
      <c r="G35" s="35"/>
      <c r="H35" s="11"/>
    </row>
    <row r="36" spans="1:8" ht="15.75" x14ac:dyDescent="0.2">
      <c r="A36" s="23"/>
      <c r="B36" s="26"/>
      <c r="C36" s="27"/>
      <c r="D36" s="27"/>
      <c r="E36" s="27"/>
      <c r="F36" s="27"/>
      <c r="G36" s="11"/>
      <c r="H36" s="11"/>
    </row>
    <row r="37" spans="1:8" ht="14.25" x14ac:dyDescent="0.2">
      <c r="A37" s="23"/>
      <c r="B37" s="34"/>
      <c r="C37" s="22"/>
      <c r="D37" s="38"/>
      <c r="E37" s="22"/>
      <c r="F37" s="22"/>
      <c r="G37" s="11"/>
      <c r="H37" s="11"/>
    </row>
    <row r="38" spans="1:8" ht="15" x14ac:dyDescent="0.25">
      <c r="A38" s="23"/>
      <c r="B38" s="28"/>
      <c r="C38" s="27"/>
      <c r="D38" s="22"/>
      <c r="E38" s="27"/>
      <c r="F38" s="22"/>
      <c r="G38" s="11"/>
      <c r="H38" s="36"/>
    </row>
    <row r="39" spans="1:8" ht="14.25" x14ac:dyDescent="0.2">
      <c r="A39" s="23"/>
      <c r="B39" s="24"/>
      <c r="C39" s="22"/>
      <c r="D39" s="27"/>
      <c r="E39" s="22"/>
      <c r="F39" s="22"/>
      <c r="G39" s="36"/>
      <c r="H39" s="11"/>
    </row>
    <row r="40" spans="1:8" ht="15" x14ac:dyDescent="0.25">
      <c r="A40" s="23"/>
      <c r="B40" s="30"/>
      <c r="C40" s="27"/>
      <c r="D40" s="22"/>
      <c r="E40" s="27"/>
      <c r="F40" s="22"/>
      <c r="G40" s="11"/>
      <c r="H40" s="11"/>
    </row>
    <row r="41" spans="1:8" ht="14.25" x14ac:dyDescent="0.2">
      <c r="A41" s="23"/>
      <c r="B41" s="24"/>
      <c r="C41" s="22"/>
      <c r="D41" s="27"/>
      <c r="E41" s="27"/>
      <c r="F41" s="27"/>
      <c r="G41" s="11"/>
      <c r="H41" s="11"/>
    </row>
    <row r="42" spans="1:8" ht="15" x14ac:dyDescent="0.25">
      <c r="A42" s="23"/>
      <c r="B42" s="28"/>
      <c r="C42" s="27"/>
      <c r="D42" s="27"/>
      <c r="E42" s="27"/>
      <c r="F42" s="22"/>
      <c r="G42" s="11"/>
      <c r="H42" s="11"/>
    </row>
    <row r="43" spans="1:8" ht="15" x14ac:dyDescent="0.2">
      <c r="A43" s="23"/>
      <c r="B43" s="37"/>
      <c r="C43" s="38"/>
      <c r="D43" s="27"/>
      <c r="E43" s="27"/>
      <c r="F43" s="27"/>
      <c r="G43" s="11"/>
      <c r="H43" s="11"/>
    </row>
    <row r="44" spans="1:8" ht="14.25" x14ac:dyDescent="0.2">
      <c r="A44" s="23"/>
      <c r="B44" s="39"/>
      <c r="C44" s="22"/>
      <c r="D44" s="27"/>
      <c r="E44" s="27"/>
      <c r="F44" s="22"/>
      <c r="G44" s="11"/>
      <c r="H44" s="11"/>
    </row>
    <row r="45" spans="1:8" ht="15" x14ac:dyDescent="0.25">
      <c r="A45" s="23"/>
      <c r="B45" s="28"/>
      <c r="C45" s="27"/>
      <c r="D45" s="27"/>
      <c r="E45" s="27"/>
      <c r="F45" s="22"/>
      <c r="G45" s="11"/>
      <c r="H45" s="11"/>
    </row>
    <row r="46" spans="1:8" ht="15.75" x14ac:dyDescent="0.25">
      <c r="A46" s="23"/>
      <c r="B46" s="40"/>
      <c r="C46" s="22"/>
      <c r="D46" s="27"/>
      <c r="E46" s="27"/>
      <c r="F46" s="27"/>
      <c r="G46" s="11"/>
      <c r="H46" s="11"/>
    </row>
    <row r="47" spans="1:8" ht="14.45" customHeight="1" x14ac:dyDescent="0.25">
      <c r="A47" s="23"/>
      <c r="B47" s="41"/>
      <c r="C47" s="27"/>
      <c r="D47" s="27"/>
      <c r="E47" s="27"/>
      <c r="F47" s="27"/>
      <c r="G47" s="11"/>
      <c r="H47" s="11"/>
    </row>
    <row r="48" spans="1:8" ht="15.75" x14ac:dyDescent="0.2">
      <c r="A48" s="25"/>
      <c r="B48" s="26"/>
      <c r="C48" s="27"/>
      <c r="D48" s="27"/>
      <c r="E48" s="27"/>
      <c r="F48" s="27"/>
      <c r="G48" s="11"/>
      <c r="H48" s="11"/>
    </row>
    <row r="49" spans="1:8" ht="15.75" x14ac:dyDescent="0.2">
      <c r="A49" s="25"/>
      <c r="B49" s="26"/>
      <c r="C49" s="27"/>
      <c r="D49" s="27"/>
      <c r="E49" s="27"/>
      <c r="F49" s="27"/>
      <c r="G49" s="11"/>
      <c r="H49" s="11"/>
    </row>
    <row r="50" spans="1:8" ht="15.75" x14ac:dyDescent="0.25">
      <c r="A50" s="25"/>
      <c r="B50" s="42"/>
      <c r="C50" s="27"/>
      <c r="D50" s="27"/>
      <c r="E50" s="27"/>
      <c r="F50" s="27"/>
      <c r="G50" s="11"/>
      <c r="H50" s="11"/>
    </row>
    <row r="51" spans="1:8" ht="15.75" x14ac:dyDescent="0.2">
      <c r="A51" s="25"/>
      <c r="B51" s="26"/>
      <c r="C51" s="27"/>
      <c r="D51" s="27"/>
      <c r="E51" s="27"/>
      <c r="F51" s="27"/>
      <c r="G51" s="11"/>
      <c r="H51" s="43"/>
    </row>
    <row r="52" spans="1:8" ht="15" customHeight="1" x14ac:dyDescent="0.25">
      <c r="A52" s="25"/>
      <c r="B52" s="42"/>
      <c r="C52" s="27"/>
      <c r="D52" s="27"/>
      <c r="E52" s="27"/>
      <c r="F52" s="27"/>
      <c r="G52" s="11"/>
      <c r="H52" s="44"/>
    </row>
    <row r="53" spans="1:8" ht="15" customHeight="1" x14ac:dyDescent="0.2">
      <c r="A53" s="25"/>
      <c r="B53" s="26"/>
      <c r="C53" s="27"/>
      <c r="D53" s="27"/>
      <c r="E53" s="27"/>
      <c r="F53" s="27"/>
      <c r="G53" s="11"/>
      <c r="H53" s="11"/>
    </row>
    <row r="54" spans="1:8" ht="18" customHeight="1" x14ac:dyDescent="0.25">
      <c r="A54" s="25"/>
      <c r="B54" s="42"/>
      <c r="C54" s="27"/>
      <c r="D54" s="27"/>
      <c r="E54" s="27"/>
      <c r="F54" s="32"/>
      <c r="G54" s="11"/>
      <c r="H54" s="11"/>
    </row>
    <row r="55" spans="1:8" ht="15.75" x14ac:dyDescent="0.2">
      <c r="A55" s="25"/>
      <c r="B55" s="26"/>
      <c r="C55" s="27"/>
      <c r="D55" s="27"/>
      <c r="E55" s="27"/>
      <c r="F55" s="27"/>
      <c r="G55" s="11"/>
      <c r="H55" s="11"/>
    </row>
    <row r="56" spans="1:8" ht="15.75" x14ac:dyDescent="0.25">
      <c r="A56" s="25"/>
      <c r="B56" s="42"/>
      <c r="C56" s="27"/>
      <c r="D56" s="27"/>
      <c r="E56" s="27"/>
      <c r="F56" s="27"/>
      <c r="G56" s="11"/>
      <c r="H56" s="44"/>
    </row>
    <row r="57" spans="1:8" ht="15.75" x14ac:dyDescent="0.2">
      <c r="A57" s="25"/>
      <c r="B57" s="26"/>
      <c r="C57" s="27"/>
      <c r="D57" s="27"/>
      <c r="E57" s="27"/>
      <c r="F57" s="27"/>
      <c r="G57" s="11"/>
      <c r="H57" s="46"/>
    </row>
    <row r="58" spans="1:8" ht="15.75" x14ac:dyDescent="0.25">
      <c r="A58" s="25"/>
      <c r="B58" s="42"/>
      <c r="C58" s="27"/>
      <c r="D58" s="27"/>
      <c r="E58" s="27"/>
      <c r="F58" s="27"/>
      <c r="G58" s="45"/>
      <c r="H58" s="44"/>
    </row>
    <row r="59" spans="1:8" ht="15.75" x14ac:dyDescent="0.2">
      <c r="A59" s="25"/>
      <c r="B59" s="26"/>
      <c r="C59" s="27"/>
      <c r="D59" s="27"/>
      <c r="E59" s="27"/>
      <c r="F59" s="27"/>
      <c r="G59" s="35"/>
      <c r="H59" s="47"/>
    </row>
    <row r="60" spans="1:8" ht="17.45" customHeight="1" x14ac:dyDescent="0.25">
      <c r="A60" s="25"/>
      <c r="B60" s="42"/>
      <c r="C60" s="27"/>
      <c r="D60" s="27"/>
      <c r="E60" s="27"/>
      <c r="F60" s="27"/>
      <c r="G60" s="35"/>
      <c r="H60" s="44"/>
    </row>
    <row r="61" spans="1:8" ht="14.45" customHeight="1" x14ac:dyDescent="0.2">
      <c r="A61" s="25"/>
      <c r="B61" s="26"/>
      <c r="C61" s="27"/>
      <c r="D61" s="27"/>
      <c r="E61" s="27"/>
      <c r="F61" s="27"/>
      <c r="G61" s="48"/>
      <c r="H61" s="43"/>
    </row>
    <row r="62" spans="1:8" ht="15.6" customHeight="1" x14ac:dyDescent="0.25">
      <c r="A62" s="25"/>
      <c r="B62" s="42"/>
      <c r="C62" s="27"/>
      <c r="D62" s="27"/>
      <c r="E62" s="27"/>
      <c r="F62" s="27"/>
      <c r="G62" s="45"/>
      <c r="H62" s="44"/>
    </row>
    <row r="63" spans="1:8" ht="15.75" x14ac:dyDescent="0.2">
      <c r="A63" s="25"/>
      <c r="B63" s="26"/>
      <c r="C63" s="27"/>
      <c r="D63" s="27"/>
      <c r="E63" s="27"/>
      <c r="F63" s="27"/>
      <c r="G63" s="45"/>
      <c r="H63" s="44"/>
    </row>
    <row r="64" spans="1:8" ht="16.149999999999999" customHeight="1" x14ac:dyDescent="0.25">
      <c r="A64" s="25"/>
      <c r="B64" s="42"/>
      <c r="C64" s="27"/>
      <c r="D64" s="27"/>
      <c r="E64" s="27"/>
      <c r="F64" s="27"/>
      <c r="G64" s="11"/>
      <c r="H64" s="43"/>
    </row>
    <row r="65" spans="1:8" ht="15.75" x14ac:dyDescent="0.2">
      <c r="A65" s="25"/>
      <c r="B65" s="26"/>
      <c r="C65" s="27"/>
      <c r="D65" s="27"/>
      <c r="E65" s="27"/>
      <c r="F65" s="27"/>
      <c r="G65" s="11"/>
      <c r="H65" s="44"/>
    </row>
    <row r="66" spans="1:8" ht="15.75" x14ac:dyDescent="0.25">
      <c r="A66" s="25"/>
      <c r="B66" s="42"/>
      <c r="C66" s="27"/>
      <c r="D66" s="27"/>
      <c r="E66" s="27"/>
      <c r="F66" s="27"/>
      <c r="G66" s="11"/>
      <c r="H66" s="44"/>
    </row>
    <row r="67" spans="1:8" ht="15.75" x14ac:dyDescent="0.2">
      <c r="A67" s="25"/>
      <c r="B67" s="26"/>
      <c r="C67" s="27"/>
      <c r="D67" s="27"/>
      <c r="E67" s="27"/>
      <c r="F67" s="27"/>
      <c r="G67" s="45"/>
      <c r="H67" s="44"/>
    </row>
    <row r="68" spans="1:8" ht="15.75" x14ac:dyDescent="0.25">
      <c r="A68" s="25"/>
      <c r="B68" s="42"/>
      <c r="C68" s="27"/>
      <c r="D68" s="27"/>
      <c r="E68" s="27"/>
      <c r="F68" s="27"/>
      <c r="G68" s="11"/>
      <c r="H68" s="11"/>
    </row>
    <row r="69" spans="1:8" ht="15.75" x14ac:dyDescent="0.2">
      <c r="A69" s="25"/>
      <c r="B69" s="26"/>
      <c r="C69" s="27"/>
      <c r="D69" s="27"/>
      <c r="E69" s="27"/>
      <c r="F69" s="27"/>
      <c r="G69" s="11"/>
      <c r="H69" s="44"/>
    </row>
    <row r="70" spans="1:8" ht="15.75" x14ac:dyDescent="0.25">
      <c r="A70" s="25"/>
      <c r="B70" s="42"/>
      <c r="C70" s="27"/>
      <c r="D70" s="27"/>
      <c r="E70" s="27"/>
      <c r="F70" s="27"/>
      <c r="G70" s="11"/>
      <c r="H70" s="44"/>
    </row>
    <row r="71" spans="1:8" ht="15.75" x14ac:dyDescent="0.2">
      <c r="A71" s="25"/>
      <c r="B71" s="26"/>
      <c r="C71" s="27"/>
      <c r="D71" s="27"/>
      <c r="E71" s="27"/>
      <c r="F71" s="27"/>
      <c r="G71" s="19"/>
      <c r="H71" s="11"/>
    </row>
    <row r="72" spans="1:8" ht="15.75" x14ac:dyDescent="0.25">
      <c r="A72" s="25"/>
      <c r="B72" s="42"/>
      <c r="C72" s="27"/>
      <c r="D72" s="27"/>
      <c r="E72" s="27"/>
      <c r="F72" s="27"/>
      <c r="G72" s="11"/>
      <c r="H72" s="11"/>
    </row>
    <row r="73" spans="1:8" ht="15.75" x14ac:dyDescent="0.2">
      <c r="A73" s="25"/>
      <c r="B73" s="26"/>
      <c r="C73" s="27"/>
      <c r="D73" s="27"/>
      <c r="E73" s="27"/>
      <c r="F73" s="27"/>
      <c r="G73" s="11"/>
      <c r="H73" s="11"/>
    </row>
    <row r="74" spans="1:8" ht="15.75" x14ac:dyDescent="0.25">
      <c r="A74" s="25"/>
      <c r="B74" s="42"/>
      <c r="C74" s="27"/>
      <c r="D74" s="27"/>
      <c r="E74" s="27"/>
      <c r="F74" s="27"/>
      <c r="G74" s="11"/>
      <c r="H74" s="11"/>
    </row>
    <row r="75" spans="1:8" ht="15.75" x14ac:dyDescent="0.2">
      <c r="A75" s="25"/>
      <c r="B75" s="26"/>
      <c r="C75" s="27"/>
      <c r="D75" s="27"/>
      <c r="E75" s="27"/>
      <c r="F75" s="27"/>
      <c r="G75" s="11"/>
      <c r="H75" s="11"/>
    </row>
    <row r="76" spans="1:8" ht="15.75" x14ac:dyDescent="0.25">
      <c r="A76" s="25"/>
      <c r="B76" s="49"/>
      <c r="C76" s="27"/>
      <c r="D76" s="27"/>
      <c r="E76" s="27"/>
      <c r="F76" s="27"/>
      <c r="G76" s="11"/>
      <c r="H76" s="11"/>
    </row>
    <row r="77" spans="1:8" ht="15.75" x14ac:dyDescent="0.25">
      <c r="A77" s="25"/>
      <c r="B77" s="49"/>
      <c r="C77" s="27"/>
      <c r="D77" s="27"/>
      <c r="E77" s="27"/>
      <c r="F77" s="27"/>
      <c r="G77" s="11"/>
      <c r="H77" s="11"/>
    </row>
    <row r="78" spans="1:8" ht="15.75" x14ac:dyDescent="0.25">
      <c r="A78" s="25"/>
      <c r="B78" s="49"/>
      <c r="C78" s="27"/>
      <c r="D78" s="27"/>
      <c r="E78" s="27"/>
      <c r="F78" s="27"/>
      <c r="G78" s="11"/>
      <c r="H78" s="11"/>
    </row>
    <row r="79" spans="1:8" ht="15.75" x14ac:dyDescent="0.2">
      <c r="A79" s="25"/>
      <c r="B79" s="26"/>
      <c r="C79" s="27"/>
      <c r="D79" s="27"/>
      <c r="E79" s="27"/>
      <c r="F79" s="27"/>
      <c r="G79" s="11"/>
      <c r="H79" s="11"/>
    </row>
    <row r="80" spans="1:8" ht="15.75" x14ac:dyDescent="0.25">
      <c r="A80" s="25"/>
      <c r="B80" s="49"/>
      <c r="C80" s="27"/>
      <c r="D80" s="27"/>
      <c r="E80" s="27"/>
      <c r="F80" s="27"/>
      <c r="G80" s="11"/>
      <c r="H80" s="11"/>
    </row>
    <row r="81" spans="1:8" ht="15.75" x14ac:dyDescent="0.25">
      <c r="A81" s="25"/>
      <c r="B81" s="49"/>
      <c r="C81" s="27"/>
      <c r="D81" s="27"/>
      <c r="E81" s="27"/>
      <c r="F81" s="27"/>
      <c r="G81" s="11"/>
      <c r="H81" s="11"/>
    </row>
    <row r="82" spans="1:8" ht="15.75" x14ac:dyDescent="0.2">
      <c r="A82" s="25"/>
      <c r="B82" s="26"/>
      <c r="C82" s="27"/>
      <c r="D82" s="27"/>
      <c r="E82" s="27"/>
      <c r="F82" s="27"/>
      <c r="G82" s="11"/>
      <c r="H82" s="11"/>
    </row>
    <row r="83" spans="1:8" ht="15.75" x14ac:dyDescent="0.25">
      <c r="A83" s="25"/>
      <c r="B83" s="49"/>
      <c r="C83" s="27"/>
      <c r="D83" s="27"/>
      <c r="E83" s="27"/>
      <c r="F83" s="27"/>
      <c r="G83" s="11"/>
      <c r="H83" s="11"/>
    </row>
    <row r="84" spans="1:8" ht="15.75" x14ac:dyDescent="0.2">
      <c r="A84" s="25"/>
      <c r="B84" s="26"/>
      <c r="C84" s="27"/>
      <c r="D84" s="27"/>
      <c r="E84" s="27"/>
      <c r="F84" s="27"/>
      <c r="G84" s="11"/>
      <c r="H84" s="11"/>
    </row>
    <row r="85" spans="1:8" ht="15.75" x14ac:dyDescent="0.25">
      <c r="A85" s="25"/>
      <c r="B85" s="41"/>
      <c r="C85" s="27"/>
      <c r="D85" s="27"/>
      <c r="E85" s="27"/>
      <c r="F85" s="27"/>
      <c r="G85" s="11"/>
      <c r="H85" s="11"/>
    </row>
    <row r="86" spans="1:8" ht="15.75" x14ac:dyDescent="0.2">
      <c r="A86" s="25"/>
      <c r="B86" s="26"/>
      <c r="C86" s="27"/>
      <c r="D86" s="27"/>
      <c r="E86" s="27"/>
      <c r="F86" s="27"/>
      <c r="G86" s="11"/>
      <c r="H86" s="11"/>
    </row>
    <row r="87" spans="1:8" ht="15.75" x14ac:dyDescent="0.25">
      <c r="A87" s="25"/>
      <c r="B87" s="49"/>
      <c r="C87" s="27"/>
      <c r="D87" s="27"/>
      <c r="E87" s="22"/>
      <c r="F87" s="27"/>
      <c r="G87" s="11"/>
      <c r="H87" s="11"/>
    </row>
    <row r="88" spans="1:8" ht="15.75" x14ac:dyDescent="0.25">
      <c r="A88" s="25"/>
      <c r="B88" s="49"/>
      <c r="C88" s="27"/>
      <c r="D88" s="22"/>
      <c r="E88" s="22"/>
      <c r="F88" s="27"/>
      <c r="G88" s="11"/>
      <c r="H88" s="11"/>
    </row>
    <row r="89" spans="1:8" ht="15.75" x14ac:dyDescent="0.25">
      <c r="A89" s="25"/>
      <c r="B89" s="42"/>
      <c r="C89" s="27"/>
      <c r="D89" s="22"/>
      <c r="E89" s="27"/>
      <c r="F89" s="27"/>
      <c r="G89" s="11"/>
      <c r="H89" s="11"/>
    </row>
    <row r="90" spans="1:8" ht="15.75" x14ac:dyDescent="0.25">
      <c r="A90" s="25"/>
      <c r="B90" s="42"/>
      <c r="C90" s="27"/>
      <c r="D90" s="27"/>
      <c r="E90" s="27"/>
      <c r="F90" s="22"/>
      <c r="G90" s="11"/>
      <c r="H90" s="11"/>
    </row>
    <row r="91" spans="1:8" ht="15" customHeight="1" x14ac:dyDescent="0.2">
      <c r="A91" s="25"/>
      <c r="B91" s="26"/>
      <c r="C91" s="27"/>
      <c r="D91" s="27"/>
      <c r="E91" s="22"/>
      <c r="F91" s="22"/>
      <c r="G91" s="11"/>
      <c r="H91" s="11"/>
    </row>
    <row r="92" spans="1:8" ht="15" customHeight="1" x14ac:dyDescent="0.2">
      <c r="A92" s="25"/>
      <c r="B92" s="26"/>
      <c r="C92" s="27"/>
      <c r="D92" s="22"/>
      <c r="E92" s="22"/>
      <c r="F92" s="27"/>
      <c r="G92" s="11"/>
      <c r="H92" s="11"/>
    </row>
    <row r="93" spans="1:8" ht="13.9" customHeight="1" x14ac:dyDescent="0.2">
      <c r="A93" s="25"/>
      <c r="B93" s="26"/>
      <c r="C93" s="27"/>
      <c r="D93" s="22"/>
      <c r="E93" s="27"/>
      <c r="F93" s="27"/>
      <c r="G93" s="11"/>
      <c r="H93" s="11"/>
    </row>
    <row r="94" spans="1:8" ht="13.15" customHeight="1" x14ac:dyDescent="0.25">
      <c r="A94" s="25"/>
      <c r="B94" s="50"/>
      <c r="C94" s="22"/>
      <c r="D94" s="27"/>
      <c r="E94" s="22"/>
      <c r="F94" s="22"/>
      <c r="G94" s="11"/>
      <c r="H94" s="11"/>
    </row>
    <row r="95" spans="1:8" ht="15.6" customHeight="1" x14ac:dyDescent="0.2">
      <c r="A95" s="25"/>
      <c r="B95" s="34"/>
      <c r="C95" s="22"/>
      <c r="D95" s="22"/>
      <c r="E95" s="22"/>
      <c r="F95" s="22"/>
      <c r="G95" s="11"/>
      <c r="H95" s="11"/>
    </row>
    <row r="96" spans="1:8" ht="14.45" customHeight="1" x14ac:dyDescent="0.25">
      <c r="A96" s="23"/>
      <c r="B96" s="41"/>
      <c r="C96" s="27"/>
      <c r="D96" s="22"/>
      <c r="E96" s="27"/>
      <c r="F96" s="27"/>
      <c r="G96" s="11"/>
      <c r="H96" s="11"/>
    </row>
    <row r="97" spans="1:9" ht="16.149999999999999" customHeight="1" x14ac:dyDescent="0.2">
      <c r="A97" s="25"/>
      <c r="B97" s="26"/>
      <c r="C97" s="27"/>
      <c r="D97" s="27"/>
      <c r="E97" s="27"/>
      <c r="F97" s="22"/>
      <c r="G97" s="11"/>
      <c r="H97" s="11"/>
      <c r="I97" s="5"/>
    </row>
    <row r="98" spans="1:9" ht="13.5" customHeight="1" x14ac:dyDescent="0.2">
      <c r="A98" s="25"/>
      <c r="B98" s="21"/>
      <c r="C98" s="22"/>
      <c r="D98" s="27"/>
      <c r="E98" s="22"/>
      <c r="F98" s="22"/>
      <c r="G98" s="11"/>
      <c r="H98" s="11"/>
    </row>
    <row r="99" spans="1:9" ht="13.9" customHeight="1" x14ac:dyDescent="0.2">
      <c r="A99" s="23"/>
      <c r="B99" s="34"/>
      <c r="C99" s="22"/>
      <c r="D99" s="22"/>
      <c r="E99" s="22"/>
      <c r="F99" s="27"/>
      <c r="G99" s="11"/>
      <c r="H99" s="11"/>
    </row>
    <row r="100" spans="1:9" ht="13.9" customHeight="1" x14ac:dyDescent="0.25">
      <c r="A100" s="25"/>
      <c r="B100" s="41"/>
      <c r="C100" s="27"/>
      <c r="D100" s="22"/>
      <c r="E100" s="27"/>
      <c r="F100" s="27"/>
      <c r="G100" s="11"/>
      <c r="H100" s="11"/>
    </row>
    <row r="101" spans="1:9" ht="15" customHeight="1" x14ac:dyDescent="0.2">
      <c r="A101" s="23"/>
      <c r="B101" s="21"/>
      <c r="C101" s="22"/>
      <c r="D101" s="27"/>
      <c r="E101" s="27"/>
      <c r="F101" s="22"/>
      <c r="G101" s="11"/>
      <c r="H101" s="11"/>
    </row>
    <row r="102" spans="1:9" ht="15.6" customHeight="1" x14ac:dyDescent="0.2">
      <c r="A102" s="51"/>
      <c r="B102" s="34"/>
      <c r="C102" s="22"/>
      <c r="D102" s="27"/>
      <c r="E102" s="22"/>
      <c r="F102" s="22"/>
      <c r="G102" s="11"/>
      <c r="H102" s="11"/>
    </row>
    <row r="103" spans="1:9" ht="15.75" x14ac:dyDescent="0.25">
      <c r="A103" s="51"/>
      <c r="B103" s="41"/>
      <c r="C103" s="27"/>
      <c r="D103" s="22"/>
      <c r="E103" s="22"/>
      <c r="F103" s="27"/>
      <c r="G103" s="11"/>
      <c r="H103" s="11"/>
    </row>
    <row r="104" spans="1:9" ht="15.75" x14ac:dyDescent="0.2">
      <c r="A104" s="52"/>
      <c r="B104" s="26"/>
      <c r="C104" s="27"/>
      <c r="D104" s="22"/>
      <c r="E104" s="27"/>
      <c r="F104" s="27"/>
      <c r="G104" s="11"/>
      <c r="H104" s="11"/>
    </row>
    <row r="105" spans="1:9" ht="14.45" customHeight="1" x14ac:dyDescent="0.2">
      <c r="A105" s="51"/>
      <c r="B105" s="21"/>
      <c r="C105" s="22"/>
      <c r="D105" s="27"/>
      <c r="E105" s="27"/>
      <c r="F105" s="22"/>
      <c r="G105" s="11"/>
      <c r="H105" s="11"/>
    </row>
    <row r="106" spans="1:9" ht="14.25" x14ac:dyDescent="0.2">
      <c r="A106" s="53"/>
      <c r="B106" s="34"/>
      <c r="C106" s="22"/>
      <c r="D106" s="27"/>
      <c r="E106" s="22"/>
      <c r="F106" s="22"/>
      <c r="G106" s="11"/>
      <c r="H106" s="11"/>
    </row>
    <row r="107" spans="1:9" ht="15.75" x14ac:dyDescent="0.25">
      <c r="A107" s="51"/>
      <c r="B107" s="41"/>
      <c r="C107" s="27"/>
      <c r="D107" s="22"/>
      <c r="E107" s="22"/>
      <c r="F107" s="27"/>
      <c r="G107" s="11"/>
      <c r="H107" s="11"/>
    </row>
    <row r="108" spans="1:9" ht="15.75" x14ac:dyDescent="0.25">
      <c r="A108" s="51"/>
      <c r="B108" s="41"/>
      <c r="C108" s="27"/>
      <c r="D108" s="22"/>
      <c r="E108" s="27"/>
      <c r="F108" s="27"/>
      <c r="G108" s="11"/>
      <c r="H108" s="11"/>
    </row>
    <row r="109" spans="1:9" ht="15.75" x14ac:dyDescent="0.25">
      <c r="A109" s="29"/>
      <c r="B109" s="40"/>
      <c r="C109" s="22"/>
      <c r="D109" s="27"/>
      <c r="E109" s="15"/>
      <c r="F109" s="22"/>
      <c r="G109" s="11"/>
      <c r="H109" s="11"/>
    </row>
    <row r="110" spans="1:9" ht="14.25" x14ac:dyDescent="0.2">
      <c r="A110" s="23"/>
      <c r="B110" s="34"/>
      <c r="C110" s="22"/>
      <c r="D110" s="58"/>
      <c r="E110" s="16"/>
      <c r="F110" s="22"/>
      <c r="G110" s="11"/>
      <c r="H110" s="11"/>
    </row>
    <row r="111" spans="1:9" ht="15.75" x14ac:dyDescent="0.25">
      <c r="A111" s="25"/>
      <c r="B111" s="41"/>
      <c r="C111" s="27"/>
      <c r="D111" s="16"/>
      <c r="E111" s="16"/>
      <c r="F111" s="27"/>
      <c r="G111" s="11"/>
      <c r="H111" s="11"/>
    </row>
    <row r="112" spans="1:9" ht="15.75" x14ac:dyDescent="0.2">
      <c r="A112" s="25"/>
      <c r="B112" s="26"/>
      <c r="C112" s="27"/>
      <c r="D112" s="16"/>
      <c r="E112" s="16"/>
      <c r="F112" s="15"/>
      <c r="G112" s="11"/>
      <c r="H112" s="11"/>
    </row>
    <row r="113" spans="1:8" ht="15.75" x14ac:dyDescent="0.25">
      <c r="A113" s="54"/>
      <c r="B113" s="21"/>
      <c r="C113" s="22"/>
      <c r="D113" s="16"/>
      <c r="E113" s="11"/>
      <c r="F113" s="16"/>
      <c r="G113" s="11"/>
      <c r="H113" s="11"/>
    </row>
    <row r="114" spans="1:8" ht="14.25" x14ac:dyDescent="0.2">
      <c r="A114" s="53"/>
      <c r="B114" s="55"/>
      <c r="C114" s="22"/>
      <c r="D114" s="11"/>
      <c r="E114" s="11"/>
      <c r="F114" s="16"/>
      <c r="G114" s="11"/>
      <c r="H114" s="11"/>
    </row>
    <row r="115" spans="1:8" ht="15.75" x14ac:dyDescent="0.25">
      <c r="A115" s="51"/>
      <c r="B115" s="41"/>
      <c r="C115" s="27"/>
      <c r="D115" s="11"/>
      <c r="F115" s="16"/>
      <c r="G115" s="11"/>
      <c r="H115" s="11"/>
    </row>
    <row r="116" spans="1:8" ht="14.25" x14ac:dyDescent="0.2">
      <c r="A116" s="56"/>
      <c r="B116" s="57"/>
      <c r="C116" s="58"/>
      <c r="F116" s="11"/>
      <c r="G116" s="11"/>
      <c r="H116" s="35"/>
    </row>
    <row r="117" spans="1:8" ht="15" x14ac:dyDescent="0.2">
      <c r="A117" s="11"/>
      <c r="B117" s="14"/>
      <c r="C117" s="15"/>
      <c r="F117" s="11"/>
      <c r="G117" s="11"/>
      <c r="H117" s="11"/>
    </row>
    <row r="118" spans="1:8" ht="15.75" x14ac:dyDescent="0.2">
      <c r="A118" s="11"/>
      <c r="B118" s="26"/>
      <c r="C118" s="17"/>
      <c r="G118" s="35"/>
    </row>
    <row r="119" spans="1:8" ht="15.75" x14ac:dyDescent="0.25">
      <c r="A119" s="11"/>
      <c r="B119" s="18"/>
      <c r="C119" s="17"/>
    </row>
    <row r="120" spans="1:8" x14ac:dyDescent="0.2">
      <c r="A120" s="11"/>
      <c r="B120" s="11"/>
      <c r="C120" s="11"/>
    </row>
    <row r="121" spans="1:8" x14ac:dyDescent="0.2">
      <c r="A121" s="11"/>
      <c r="B121" s="11"/>
      <c r="C121" s="1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M20" sqref="M20"/>
    </sheetView>
  </sheetViews>
  <sheetFormatPr defaultRowHeight="12.75" x14ac:dyDescent="0.2"/>
  <cols>
    <col min="1" max="1" width="6" customWidth="1"/>
    <col min="2" max="2" width="49.28515625" customWidth="1"/>
    <col min="3" max="3" width="11.140625" customWidth="1"/>
    <col min="4" max="4" width="11.5703125" customWidth="1"/>
    <col min="5" max="6" width="10.4257812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167</v>
      </c>
      <c r="C2" s="7"/>
      <c r="D2" s="7"/>
      <c r="E2" s="7"/>
      <c r="F2" s="7"/>
    </row>
    <row r="3" spans="1:11" ht="15.75" x14ac:dyDescent="0.25">
      <c r="A3" s="7"/>
      <c r="B3" s="7" t="s">
        <v>22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58" t="s">
        <v>155</v>
      </c>
      <c r="B5" s="158"/>
      <c r="C5" s="158"/>
      <c r="D5" s="158"/>
      <c r="E5" s="158"/>
      <c r="F5" s="158"/>
    </row>
    <row r="6" spans="1:11" ht="15.75" x14ac:dyDescent="0.25">
      <c r="A6" s="146"/>
      <c r="B6" s="146" t="s">
        <v>156</v>
      </c>
      <c r="C6" s="146"/>
      <c r="D6" s="146"/>
      <c r="E6" s="146"/>
      <c r="F6" s="146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2.75" customHeight="1" x14ac:dyDescent="0.25">
      <c r="A8" s="7"/>
      <c r="B8" s="7"/>
      <c r="C8" s="7"/>
      <c r="D8" s="7"/>
      <c r="E8" s="77"/>
      <c r="F8" s="77" t="s">
        <v>19</v>
      </c>
    </row>
    <row r="9" spans="1:11" ht="13.15" customHeight="1" x14ac:dyDescent="0.25">
      <c r="A9" s="159" t="s">
        <v>5</v>
      </c>
      <c r="B9" s="159" t="s">
        <v>8</v>
      </c>
      <c r="C9" s="159" t="s">
        <v>0</v>
      </c>
      <c r="D9" s="78"/>
      <c r="E9" s="79" t="s">
        <v>1</v>
      </c>
      <c r="F9" s="80"/>
    </row>
    <row r="10" spans="1:11" ht="15.6" customHeight="1" x14ac:dyDescent="0.25">
      <c r="A10" s="160"/>
      <c r="B10" s="160"/>
      <c r="C10" s="160"/>
      <c r="D10" s="162" t="s">
        <v>6</v>
      </c>
      <c r="E10" s="163"/>
      <c r="F10" s="159" t="s">
        <v>4</v>
      </c>
    </row>
    <row r="11" spans="1:11" ht="11.25" customHeight="1" x14ac:dyDescent="0.2">
      <c r="A11" s="160"/>
      <c r="B11" s="160"/>
      <c r="C11" s="160"/>
      <c r="D11" s="159" t="s">
        <v>2</v>
      </c>
      <c r="E11" s="159" t="s">
        <v>7</v>
      </c>
      <c r="F11" s="160"/>
    </row>
    <row r="12" spans="1:11" x14ac:dyDescent="0.2">
      <c r="A12" s="160"/>
      <c r="B12" s="160"/>
      <c r="C12" s="160"/>
      <c r="D12" s="160"/>
      <c r="E12" s="160"/>
      <c r="F12" s="160"/>
      <c r="H12" s="67"/>
      <c r="I12" s="67"/>
      <c r="J12" s="67"/>
      <c r="K12" s="67"/>
    </row>
    <row r="13" spans="1:11" ht="37.15" customHeight="1" x14ac:dyDescent="0.2">
      <c r="A13" s="161"/>
      <c r="B13" s="161"/>
      <c r="C13" s="161"/>
      <c r="D13" s="161"/>
      <c r="E13" s="161"/>
      <c r="F13" s="161"/>
      <c r="H13" s="67"/>
      <c r="I13" s="67"/>
      <c r="J13" s="67"/>
      <c r="K13" s="67"/>
    </row>
    <row r="14" spans="1:11" ht="11.45" customHeight="1" x14ac:dyDescent="0.2">
      <c r="A14" s="85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H14" s="63"/>
      <c r="I14" s="64"/>
      <c r="J14" s="67"/>
      <c r="K14" s="67"/>
    </row>
    <row r="15" spans="1:11" ht="15.6" customHeight="1" x14ac:dyDescent="0.2">
      <c r="A15" s="13" t="s">
        <v>11</v>
      </c>
      <c r="B15" s="9" t="s">
        <v>15</v>
      </c>
      <c r="C15" s="76">
        <f>D15+F15</f>
        <v>-210568</v>
      </c>
      <c r="D15" s="76">
        <f>D16+D22+D25+D28+D30</f>
        <v>-75020</v>
      </c>
      <c r="E15" s="76">
        <f t="shared" ref="E15:F15" si="0">E16+E22+E25+E28+E30</f>
        <v>0</v>
      </c>
      <c r="F15" s="76">
        <f t="shared" si="0"/>
        <v>-135548</v>
      </c>
      <c r="G15" s="67"/>
      <c r="H15" s="63"/>
      <c r="I15" s="64"/>
      <c r="J15" s="67"/>
      <c r="K15" s="67"/>
    </row>
    <row r="16" spans="1:11" ht="15.6" customHeight="1" x14ac:dyDescent="0.2">
      <c r="A16" s="132" t="s">
        <v>10</v>
      </c>
      <c r="B16" s="125" t="s">
        <v>102</v>
      </c>
      <c r="C16" s="103">
        <f t="shared" ref="C16:C58" si="1">D16+F16</f>
        <v>87200</v>
      </c>
      <c r="D16" s="103">
        <f>D17+D20+D21</f>
        <v>81769</v>
      </c>
      <c r="E16" s="103">
        <f t="shared" ref="E16" si="2">E17+E20+E21</f>
        <v>0</v>
      </c>
      <c r="F16" s="103">
        <f>F17+F20+F21</f>
        <v>5431</v>
      </c>
      <c r="G16" s="67"/>
      <c r="H16" s="63"/>
      <c r="I16" s="64"/>
      <c r="J16" s="67"/>
      <c r="K16" s="67"/>
    </row>
    <row r="17" spans="1:11" ht="30" customHeight="1" x14ac:dyDescent="0.25">
      <c r="A17" s="134" t="s">
        <v>35</v>
      </c>
      <c r="B17" s="73" t="s">
        <v>103</v>
      </c>
      <c r="C17" s="81">
        <f t="shared" si="1"/>
        <v>40143</v>
      </c>
      <c r="D17" s="81">
        <f>D18+D19</f>
        <v>39493</v>
      </c>
      <c r="E17" s="81">
        <f t="shared" ref="E17:F17" si="3">E18+E19</f>
        <v>0</v>
      </c>
      <c r="F17" s="81">
        <f t="shared" si="3"/>
        <v>650</v>
      </c>
      <c r="G17" s="67"/>
      <c r="H17" s="63"/>
      <c r="I17" s="64"/>
      <c r="J17" s="67"/>
      <c r="K17" s="67"/>
    </row>
    <row r="18" spans="1:11" ht="15.6" customHeight="1" x14ac:dyDescent="0.2">
      <c r="A18" s="131" t="s">
        <v>113</v>
      </c>
      <c r="B18" s="124" t="s">
        <v>104</v>
      </c>
      <c r="C18" s="81">
        <f t="shared" si="1"/>
        <v>0</v>
      </c>
      <c r="D18" s="81">
        <v>-650</v>
      </c>
      <c r="E18" s="81"/>
      <c r="F18" s="81">
        <v>650</v>
      </c>
      <c r="G18" s="89"/>
      <c r="H18" s="63"/>
      <c r="I18" s="64"/>
      <c r="J18" s="67"/>
      <c r="K18" s="67"/>
    </row>
    <row r="19" spans="1:11" ht="15.6" customHeight="1" x14ac:dyDescent="0.2">
      <c r="A19" s="131" t="s">
        <v>127</v>
      </c>
      <c r="B19" s="124" t="s">
        <v>119</v>
      </c>
      <c r="C19" s="81">
        <f t="shared" si="1"/>
        <v>40143</v>
      </c>
      <c r="D19" s="81">
        <v>40143</v>
      </c>
      <c r="E19" s="81"/>
      <c r="F19" s="81"/>
      <c r="G19" s="89"/>
      <c r="H19" s="63"/>
      <c r="I19" s="64"/>
      <c r="J19" s="67"/>
      <c r="K19" s="67"/>
    </row>
    <row r="20" spans="1:11" ht="15.6" customHeight="1" x14ac:dyDescent="0.2">
      <c r="A20" s="134" t="s">
        <v>128</v>
      </c>
      <c r="B20" s="124" t="s">
        <v>168</v>
      </c>
      <c r="C20" s="81">
        <f t="shared" si="1"/>
        <v>17200</v>
      </c>
      <c r="D20" s="81">
        <v>12419</v>
      </c>
      <c r="E20" s="154"/>
      <c r="F20" s="81">
        <v>4781</v>
      </c>
      <c r="G20" s="89"/>
      <c r="H20" s="63"/>
      <c r="I20" s="64"/>
      <c r="J20" s="67"/>
      <c r="K20" s="67"/>
    </row>
    <row r="21" spans="1:11" ht="15.6" customHeight="1" x14ac:dyDescent="0.2">
      <c r="A21" s="134" t="s">
        <v>129</v>
      </c>
      <c r="B21" s="124" t="s">
        <v>122</v>
      </c>
      <c r="C21" s="81">
        <f t="shared" si="1"/>
        <v>29857</v>
      </c>
      <c r="D21" s="81">
        <v>29857</v>
      </c>
      <c r="E21" s="81"/>
      <c r="F21" s="81"/>
      <c r="G21" s="89"/>
      <c r="H21" s="63"/>
      <c r="I21" s="64"/>
      <c r="J21" s="67"/>
      <c r="K21" s="67"/>
    </row>
    <row r="22" spans="1:11" ht="15.75" x14ac:dyDescent="0.25">
      <c r="A22" s="141" t="s">
        <v>99</v>
      </c>
      <c r="B22" s="106" t="s">
        <v>123</v>
      </c>
      <c r="C22" s="103">
        <f t="shared" si="1"/>
        <v>-260962</v>
      </c>
      <c r="D22" s="86">
        <f>D23+D24</f>
        <v>-131991</v>
      </c>
      <c r="E22" s="86">
        <f t="shared" ref="E22:F22" si="4">E23+E24</f>
        <v>0</v>
      </c>
      <c r="F22" s="86">
        <f t="shared" si="4"/>
        <v>-128971</v>
      </c>
      <c r="G22" s="67"/>
      <c r="H22" s="67"/>
    </row>
    <row r="23" spans="1:11" ht="15.75" x14ac:dyDescent="0.25">
      <c r="A23" s="140" t="s">
        <v>100</v>
      </c>
      <c r="B23" s="73" t="s">
        <v>125</v>
      </c>
      <c r="C23" s="81">
        <f t="shared" si="1"/>
        <v>-12190</v>
      </c>
      <c r="D23" s="86">
        <v>3630</v>
      </c>
      <c r="E23" s="86"/>
      <c r="F23" s="83">
        <v>-15820</v>
      </c>
      <c r="G23" s="89"/>
      <c r="H23" s="67"/>
      <c r="J23" s="1"/>
    </row>
    <row r="24" spans="1:11" ht="31.5" x14ac:dyDescent="0.25">
      <c r="A24" s="140" t="s">
        <v>115</v>
      </c>
      <c r="B24" s="73" t="s">
        <v>124</v>
      </c>
      <c r="C24" s="82">
        <f t="shared" si="1"/>
        <v>-248772</v>
      </c>
      <c r="D24" s="83">
        <v>-135621</v>
      </c>
      <c r="E24" s="83"/>
      <c r="F24" s="82">
        <v>-113151</v>
      </c>
      <c r="G24" s="67"/>
      <c r="H24" s="67"/>
    </row>
    <row r="25" spans="1:11" ht="15.75" x14ac:dyDescent="0.25">
      <c r="A25" s="141" t="s">
        <v>130</v>
      </c>
      <c r="B25" s="108" t="s">
        <v>34</v>
      </c>
      <c r="C25" s="103">
        <f t="shared" ref="C25:C27" si="5">D25+F25</f>
        <v>7204</v>
      </c>
      <c r="D25" s="103">
        <f>D26+D27</f>
        <v>-10645</v>
      </c>
      <c r="E25" s="103">
        <f t="shared" ref="E25" si="6">E26+E27</f>
        <v>0</v>
      </c>
      <c r="F25" s="103">
        <f t="shared" ref="F25" si="7">F26+F27</f>
        <v>17849</v>
      </c>
      <c r="G25" s="67"/>
      <c r="H25" s="67"/>
    </row>
    <row r="26" spans="1:11" ht="47.25" x14ac:dyDescent="0.25">
      <c r="A26" s="140" t="s">
        <v>131</v>
      </c>
      <c r="B26" s="73" t="s">
        <v>120</v>
      </c>
      <c r="C26" s="82">
        <f t="shared" si="5"/>
        <v>0</v>
      </c>
      <c r="D26" s="83">
        <v>-17849</v>
      </c>
      <c r="E26" s="86"/>
      <c r="F26" s="83">
        <v>17849</v>
      </c>
      <c r="G26" s="68"/>
      <c r="H26" s="67"/>
    </row>
    <row r="27" spans="1:11" ht="31.5" x14ac:dyDescent="0.25">
      <c r="A27" s="140" t="s">
        <v>132</v>
      </c>
      <c r="B27" s="73" t="s">
        <v>121</v>
      </c>
      <c r="C27" s="82">
        <f t="shared" si="5"/>
        <v>7204</v>
      </c>
      <c r="D27" s="83">
        <v>7204</v>
      </c>
      <c r="E27" s="86"/>
      <c r="F27" s="83"/>
      <c r="G27" s="136"/>
      <c r="H27" s="67"/>
    </row>
    <row r="28" spans="1:11" ht="15.75" x14ac:dyDescent="0.25">
      <c r="A28" s="141" t="s">
        <v>133</v>
      </c>
      <c r="B28" s="106" t="s">
        <v>9</v>
      </c>
      <c r="C28" s="137">
        <f t="shared" si="1"/>
        <v>-14153</v>
      </c>
      <c r="D28" s="86">
        <f>D29</f>
        <v>-14153</v>
      </c>
      <c r="E28" s="86">
        <f t="shared" ref="E28:F28" si="8">E29</f>
        <v>0</v>
      </c>
      <c r="F28" s="86">
        <f t="shared" si="8"/>
        <v>0</v>
      </c>
      <c r="G28" s="67"/>
      <c r="H28" s="67"/>
    </row>
    <row r="29" spans="1:11" ht="15.75" x14ac:dyDescent="0.25">
      <c r="A29" s="140" t="s">
        <v>134</v>
      </c>
      <c r="B29" s="73" t="s">
        <v>125</v>
      </c>
      <c r="C29" s="82">
        <f t="shared" si="1"/>
        <v>-14153</v>
      </c>
      <c r="D29" s="83">
        <v>-14153</v>
      </c>
      <c r="E29" s="83"/>
      <c r="F29" s="82"/>
      <c r="G29" s="89"/>
      <c r="H29" s="67"/>
    </row>
    <row r="30" spans="1:11" ht="15.75" x14ac:dyDescent="0.25">
      <c r="A30" s="141" t="s">
        <v>135</v>
      </c>
      <c r="B30" s="106" t="s">
        <v>126</v>
      </c>
      <c r="C30" s="137">
        <f t="shared" si="1"/>
        <v>-29857</v>
      </c>
      <c r="D30" s="86">
        <f>D31</f>
        <v>0</v>
      </c>
      <c r="E30" s="86">
        <f t="shared" ref="E30:F30" si="9">E31</f>
        <v>0</v>
      </c>
      <c r="F30" s="86">
        <f t="shared" si="9"/>
        <v>-29857</v>
      </c>
      <c r="G30" s="89"/>
      <c r="H30" s="67"/>
    </row>
    <row r="31" spans="1:11" ht="15.75" x14ac:dyDescent="0.25">
      <c r="A31" s="140" t="s">
        <v>136</v>
      </c>
      <c r="B31" s="124" t="s">
        <v>122</v>
      </c>
      <c r="C31" s="82">
        <f t="shared" si="1"/>
        <v>-29857</v>
      </c>
      <c r="D31" s="83"/>
      <c r="E31" s="83"/>
      <c r="F31" s="82">
        <v>-29857</v>
      </c>
      <c r="G31" s="89"/>
      <c r="H31" s="67"/>
    </row>
    <row r="32" spans="1:11" ht="15.75" x14ac:dyDescent="0.25">
      <c r="A32" s="10" t="s">
        <v>16</v>
      </c>
      <c r="B32" s="9" t="s">
        <v>153</v>
      </c>
      <c r="C32" s="138">
        <f t="shared" si="1"/>
        <v>-31000</v>
      </c>
      <c r="D32" s="102">
        <f>D34</f>
        <v>-31000</v>
      </c>
      <c r="E32" s="102">
        <f t="shared" ref="E32:F32" si="10">E34</f>
        <v>-17400</v>
      </c>
      <c r="F32" s="102">
        <f t="shared" si="10"/>
        <v>0</v>
      </c>
      <c r="G32" s="139"/>
      <c r="H32" s="67"/>
    </row>
    <row r="33" spans="1:8" ht="15.75" x14ac:dyDescent="0.25">
      <c r="A33" s="88" t="s">
        <v>28</v>
      </c>
      <c r="B33" s="106" t="s">
        <v>17</v>
      </c>
      <c r="C33" s="137">
        <f t="shared" si="1"/>
        <v>-31000</v>
      </c>
      <c r="D33" s="86">
        <f>D34</f>
        <v>-31000</v>
      </c>
      <c r="E33" s="86">
        <f t="shared" ref="E33:F33" si="11">E34</f>
        <v>-17400</v>
      </c>
      <c r="F33" s="86">
        <f t="shared" si="11"/>
        <v>0</v>
      </c>
      <c r="G33" s="139"/>
      <c r="H33" s="67"/>
    </row>
    <row r="34" spans="1:8" ht="15.75" x14ac:dyDescent="0.25">
      <c r="A34" s="140" t="s">
        <v>39</v>
      </c>
      <c r="B34" s="73" t="s">
        <v>154</v>
      </c>
      <c r="C34" s="82">
        <f t="shared" si="1"/>
        <v>-31000</v>
      </c>
      <c r="D34" s="83">
        <v>-31000</v>
      </c>
      <c r="E34" s="83">
        <v>-17400</v>
      </c>
      <c r="F34" s="82"/>
      <c r="G34" s="89"/>
      <c r="H34" s="67"/>
    </row>
    <row r="35" spans="1:8" ht="15.75" x14ac:dyDescent="0.25">
      <c r="A35" s="10" t="s">
        <v>40</v>
      </c>
      <c r="B35" s="99" t="s">
        <v>144</v>
      </c>
      <c r="C35" s="138">
        <f t="shared" si="1"/>
        <v>6000</v>
      </c>
      <c r="D35" s="102">
        <f>D36</f>
        <v>6000</v>
      </c>
      <c r="E35" s="102">
        <f t="shared" ref="E35:F35" si="12">E36</f>
        <v>0</v>
      </c>
      <c r="F35" s="102">
        <f t="shared" si="12"/>
        <v>0</v>
      </c>
      <c r="G35" s="139"/>
      <c r="H35" s="67"/>
    </row>
    <row r="36" spans="1:8" ht="15.75" x14ac:dyDescent="0.25">
      <c r="A36" s="88" t="s">
        <v>27</v>
      </c>
      <c r="B36" s="106" t="s">
        <v>17</v>
      </c>
      <c r="C36" s="137">
        <f t="shared" si="1"/>
        <v>6000</v>
      </c>
      <c r="D36" s="86">
        <f>D37</f>
        <v>6000</v>
      </c>
      <c r="E36" s="86">
        <f t="shared" ref="E36:F36" si="13">E37</f>
        <v>0</v>
      </c>
      <c r="F36" s="86">
        <f t="shared" si="13"/>
        <v>0</v>
      </c>
      <c r="G36" s="89"/>
      <c r="H36" s="67"/>
    </row>
    <row r="37" spans="1:8" ht="15.75" x14ac:dyDescent="0.25">
      <c r="A37" s="140" t="s">
        <v>29</v>
      </c>
      <c r="B37" s="73" t="s">
        <v>33</v>
      </c>
      <c r="C37" s="82">
        <f t="shared" si="1"/>
        <v>6000</v>
      </c>
      <c r="D37" s="83">
        <v>6000</v>
      </c>
      <c r="E37" s="83"/>
      <c r="F37" s="82"/>
      <c r="G37" s="89"/>
      <c r="H37" s="67"/>
    </row>
    <row r="38" spans="1:8" ht="15.75" x14ac:dyDescent="0.25">
      <c r="A38" s="10" t="s">
        <v>41</v>
      </c>
      <c r="B38" s="99" t="s">
        <v>32</v>
      </c>
      <c r="C38" s="76">
        <f t="shared" si="1"/>
        <v>9400</v>
      </c>
      <c r="D38" s="102">
        <f>D39</f>
        <v>9400</v>
      </c>
      <c r="E38" s="102">
        <f t="shared" ref="E38:F39" si="14">E39</f>
        <v>0</v>
      </c>
      <c r="F38" s="102">
        <f t="shared" si="14"/>
        <v>0</v>
      </c>
      <c r="G38" s="67"/>
      <c r="H38" s="67"/>
    </row>
    <row r="39" spans="1:8" ht="15.75" x14ac:dyDescent="0.25">
      <c r="A39" s="88" t="s">
        <v>42</v>
      </c>
      <c r="B39" s="101" t="s">
        <v>30</v>
      </c>
      <c r="C39" s="103">
        <f t="shared" si="1"/>
        <v>9400</v>
      </c>
      <c r="D39" s="86">
        <f>D40</f>
        <v>9400</v>
      </c>
      <c r="E39" s="86">
        <f t="shared" si="14"/>
        <v>0</v>
      </c>
      <c r="F39" s="86">
        <f t="shared" si="14"/>
        <v>0</v>
      </c>
      <c r="G39" s="67"/>
      <c r="H39" s="67"/>
    </row>
    <row r="40" spans="1:8" ht="15.75" x14ac:dyDescent="0.25">
      <c r="A40" s="140" t="s">
        <v>43</v>
      </c>
      <c r="B40" s="73" t="s">
        <v>33</v>
      </c>
      <c r="C40" s="81">
        <f t="shared" si="1"/>
        <v>9400</v>
      </c>
      <c r="D40" s="83">
        <v>9400</v>
      </c>
      <c r="E40" s="83"/>
      <c r="F40" s="81"/>
      <c r="G40" s="67"/>
      <c r="H40" s="67"/>
    </row>
    <row r="41" spans="1:8" ht="15.75" x14ac:dyDescent="0.25">
      <c r="A41" s="10" t="s">
        <v>44</v>
      </c>
      <c r="B41" s="104" t="s">
        <v>93</v>
      </c>
      <c r="C41" s="76">
        <f t="shared" si="1"/>
        <v>0</v>
      </c>
      <c r="D41" s="76">
        <f>D42</f>
        <v>-19680</v>
      </c>
      <c r="E41" s="76">
        <f t="shared" ref="E41:F42" si="15">E42</f>
        <v>-19680</v>
      </c>
      <c r="F41" s="76">
        <f t="shared" si="15"/>
        <v>19680</v>
      </c>
      <c r="G41" s="89"/>
      <c r="H41" s="67"/>
    </row>
    <row r="42" spans="1:8" ht="15.75" x14ac:dyDescent="0.25">
      <c r="A42" s="88" t="s">
        <v>45</v>
      </c>
      <c r="B42" s="101" t="s">
        <v>30</v>
      </c>
      <c r="C42" s="103">
        <f t="shared" si="1"/>
        <v>0</v>
      </c>
      <c r="D42" s="103">
        <f>D43</f>
        <v>-19680</v>
      </c>
      <c r="E42" s="103">
        <f t="shared" si="15"/>
        <v>-19680</v>
      </c>
      <c r="F42" s="103">
        <f t="shared" si="15"/>
        <v>19680</v>
      </c>
      <c r="G42" s="89"/>
      <c r="H42" s="67"/>
    </row>
    <row r="43" spans="1:8" ht="15.75" x14ac:dyDescent="0.25">
      <c r="A43" s="140" t="s">
        <v>46</v>
      </c>
      <c r="B43" s="105" t="s">
        <v>26</v>
      </c>
      <c r="C43" s="81">
        <f t="shared" si="1"/>
        <v>0</v>
      </c>
      <c r="D43" s="81">
        <v>-19680</v>
      </c>
      <c r="E43" s="81">
        <v>-19680</v>
      </c>
      <c r="F43" s="81">
        <v>19680</v>
      </c>
      <c r="G43" s="89"/>
      <c r="H43" s="67"/>
    </row>
    <row r="44" spans="1:8" ht="15.75" x14ac:dyDescent="0.25">
      <c r="A44" s="10" t="s">
        <v>47</v>
      </c>
      <c r="B44" s="99" t="s">
        <v>94</v>
      </c>
      <c r="C44" s="76">
        <f t="shared" si="1"/>
        <v>6088</v>
      </c>
      <c r="D44" s="102">
        <f>D45</f>
        <v>-429</v>
      </c>
      <c r="E44" s="102">
        <f t="shared" ref="E44:F45" si="16">E45</f>
        <v>0</v>
      </c>
      <c r="F44" s="102">
        <f t="shared" si="16"/>
        <v>6517</v>
      </c>
      <c r="G44" s="68"/>
      <c r="H44" s="67"/>
    </row>
    <row r="45" spans="1:8" ht="15.75" x14ac:dyDescent="0.25">
      <c r="A45" s="88" t="s">
        <v>137</v>
      </c>
      <c r="B45" s="101" t="s">
        <v>30</v>
      </c>
      <c r="C45" s="103">
        <f t="shared" si="1"/>
        <v>6088</v>
      </c>
      <c r="D45" s="86">
        <f>D46</f>
        <v>-429</v>
      </c>
      <c r="E45" s="86">
        <f t="shared" si="16"/>
        <v>0</v>
      </c>
      <c r="F45" s="86">
        <f t="shared" si="16"/>
        <v>6517</v>
      </c>
      <c r="G45" s="68"/>
      <c r="H45" s="67"/>
    </row>
    <row r="46" spans="1:8" ht="17.45" customHeight="1" x14ac:dyDescent="0.25">
      <c r="A46" s="140" t="s">
        <v>138</v>
      </c>
      <c r="B46" s="73" t="s">
        <v>33</v>
      </c>
      <c r="C46" s="81">
        <f t="shared" si="1"/>
        <v>6088</v>
      </c>
      <c r="D46" s="83">
        <v>-429</v>
      </c>
      <c r="E46" s="83"/>
      <c r="F46" s="83">
        <v>6517</v>
      </c>
      <c r="G46" s="68"/>
      <c r="H46" s="67"/>
    </row>
    <row r="47" spans="1:8" ht="17.45" customHeight="1" x14ac:dyDescent="0.25">
      <c r="A47" s="10" t="s">
        <v>48</v>
      </c>
      <c r="B47" s="99" t="s">
        <v>159</v>
      </c>
      <c r="C47" s="76">
        <f t="shared" si="1"/>
        <v>0</v>
      </c>
      <c r="D47" s="102">
        <f>D48</f>
        <v>-1560</v>
      </c>
      <c r="E47" s="102">
        <f t="shared" ref="E47:F47" si="17">E48</f>
        <v>-1220</v>
      </c>
      <c r="F47" s="102">
        <f t="shared" si="17"/>
        <v>1560</v>
      </c>
      <c r="G47" s="68"/>
      <c r="H47" s="67"/>
    </row>
    <row r="48" spans="1:8" ht="17.45" customHeight="1" x14ac:dyDescent="0.25">
      <c r="A48" s="88" t="s">
        <v>49</v>
      </c>
      <c r="B48" s="101" t="s">
        <v>30</v>
      </c>
      <c r="C48" s="103">
        <f t="shared" si="1"/>
        <v>0</v>
      </c>
      <c r="D48" s="86">
        <f>D49</f>
        <v>-1560</v>
      </c>
      <c r="E48" s="86">
        <f t="shared" ref="E48:F48" si="18">E49</f>
        <v>-1220</v>
      </c>
      <c r="F48" s="86">
        <f t="shared" si="18"/>
        <v>1560</v>
      </c>
      <c r="G48" s="68"/>
      <c r="H48" s="67"/>
    </row>
    <row r="49" spans="1:11" ht="17.45" customHeight="1" x14ac:dyDescent="0.25">
      <c r="A49" s="140" t="s">
        <v>50</v>
      </c>
      <c r="B49" s="105" t="s">
        <v>26</v>
      </c>
      <c r="C49" s="81">
        <f t="shared" si="1"/>
        <v>0</v>
      </c>
      <c r="D49" s="83">
        <v>-1560</v>
      </c>
      <c r="E49" s="83">
        <v>-1220</v>
      </c>
      <c r="F49" s="83">
        <v>1560</v>
      </c>
      <c r="G49" s="68"/>
      <c r="H49" s="67"/>
    </row>
    <row r="50" spans="1:11" ht="15.75" x14ac:dyDescent="0.25">
      <c r="A50" s="10" t="s">
        <v>74</v>
      </c>
      <c r="B50" s="99" t="s">
        <v>166</v>
      </c>
      <c r="C50" s="76">
        <f t="shared" si="1"/>
        <v>4900</v>
      </c>
      <c r="D50" s="76">
        <f>D51</f>
        <v>4900</v>
      </c>
      <c r="E50" s="76">
        <f t="shared" ref="E50:F51" si="19">E51</f>
        <v>0</v>
      </c>
      <c r="F50" s="76">
        <f t="shared" si="19"/>
        <v>0</v>
      </c>
      <c r="G50" s="67"/>
    </row>
    <row r="51" spans="1:11" ht="15.75" x14ac:dyDescent="0.25">
      <c r="A51" s="88" t="s">
        <v>145</v>
      </c>
      <c r="B51" s="109" t="s">
        <v>9</v>
      </c>
      <c r="C51" s="103">
        <f t="shared" si="1"/>
        <v>4900</v>
      </c>
      <c r="D51" s="103">
        <f>D52</f>
        <v>4900</v>
      </c>
      <c r="E51" s="103">
        <f t="shared" si="19"/>
        <v>0</v>
      </c>
      <c r="F51" s="103">
        <f t="shared" si="19"/>
        <v>0</v>
      </c>
      <c r="G51" s="67"/>
    </row>
    <row r="52" spans="1:11" ht="15.75" x14ac:dyDescent="0.25">
      <c r="A52" s="140" t="s">
        <v>146</v>
      </c>
      <c r="B52" s="73" t="s">
        <v>38</v>
      </c>
      <c r="C52" s="81">
        <f t="shared" si="1"/>
        <v>4900</v>
      </c>
      <c r="D52" s="83">
        <v>4900</v>
      </c>
      <c r="E52" s="83"/>
      <c r="F52" s="81"/>
      <c r="G52" s="67"/>
    </row>
    <row r="53" spans="1:11" ht="15.75" x14ac:dyDescent="0.25">
      <c r="A53" s="10" t="s">
        <v>75</v>
      </c>
      <c r="B53" s="99" t="s">
        <v>101</v>
      </c>
      <c r="C53" s="76">
        <f t="shared" si="1"/>
        <v>0</v>
      </c>
      <c r="D53" s="102">
        <f>D54</f>
        <v>-10000</v>
      </c>
      <c r="E53" s="102">
        <f t="shared" ref="E53:F54" si="20">E54</f>
        <v>-10700</v>
      </c>
      <c r="F53" s="102">
        <f t="shared" si="20"/>
        <v>10000</v>
      </c>
      <c r="G53" s="67"/>
    </row>
    <row r="54" spans="1:11" ht="15.75" x14ac:dyDescent="0.25">
      <c r="A54" s="88" t="s">
        <v>160</v>
      </c>
      <c r="B54" s="109" t="s">
        <v>9</v>
      </c>
      <c r="C54" s="103">
        <f t="shared" si="1"/>
        <v>0</v>
      </c>
      <c r="D54" s="86">
        <f>D55</f>
        <v>-10000</v>
      </c>
      <c r="E54" s="86">
        <f t="shared" si="20"/>
        <v>-10700</v>
      </c>
      <c r="F54" s="86">
        <f t="shared" si="20"/>
        <v>10000</v>
      </c>
      <c r="G54" s="67"/>
    </row>
    <row r="55" spans="1:11" ht="15.75" x14ac:dyDescent="0.25">
      <c r="A55" s="140" t="s">
        <v>161</v>
      </c>
      <c r="B55" s="105" t="s">
        <v>26</v>
      </c>
      <c r="C55" s="81">
        <f t="shared" si="1"/>
        <v>0</v>
      </c>
      <c r="D55" s="83">
        <v>-10000</v>
      </c>
      <c r="E55" s="83">
        <v>-10700</v>
      </c>
      <c r="F55" s="81">
        <v>10000</v>
      </c>
      <c r="G55" s="67"/>
    </row>
    <row r="56" spans="1:11" ht="15.75" x14ac:dyDescent="0.25">
      <c r="A56" s="142" t="s">
        <v>76</v>
      </c>
      <c r="B56" s="152" t="s">
        <v>65</v>
      </c>
      <c r="C56" s="76">
        <f t="shared" si="1"/>
        <v>0</v>
      </c>
      <c r="D56" s="102">
        <f>D57</f>
        <v>-1000</v>
      </c>
      <c r="E56" s="102">
        <f t="shared" ref="E56:F56" si="21">E57</f>
        <v>0</v>
      </c>
      <c r="F56" s="102">
        <f t="shared" si="21"/>
        <v>1000</v>
      </c>
      <c r="G56" s="67"/>
    </row>
    <row r="57" spans="1:11" ht="15.75" x14ac:dyDescent="0.25">
      <c r="A57" s="88" t="s">
        <v>162</v>
      </c>
      <c r="B57" s="109" t="s">
        <v>9</v>
      </c>
      <c r="C57" s="81">
        <f t="shared" si="1"/>
        <v>0</v>
      </c>
      <c r="D57" s="83">
        <f>D58</f>
        <v>-1000</v>
      </c>
      <c r="E57" s="83">
        <f t="shared" ref="E57:F57" si="22">E58</f>
        <v>0</v>
      </c>
      <c r="F57" s="83">
        <f t="shared" si="22"/>
        <v>1000</v>
      </c>
      <c r="G57" s="67"/>
    </row>
    <row r="58" spans="1:11" ht="15.75" x14ac:dyDescent="0.25">
      <c r="A58" s="151" t="s">
        <v>163</v>
      </c>
      <c r="B58" s="73" t="s">
        <v>38</v>
      </c>
      <c r="C58" s="81">
        <f t="shared" si="1"/>
        <v>0</v>
      </c>
      <c r="D58" s="83">
        <v>-1000</v>
      </c>
      <c r="E58" s="83"/>
      <c r="F58" s="81">
        <v>1000</v>
      </c>
      <c r="G58" s="67"/>
    </row>
    <row r="59" spans="1:11" ht="15" customHeight="1" x14ac:dyDescent="0.25">
      <c r="A59" s="91"/>
      <c r="B59" s="92" t="s">
        <v>0</v>
      </c>
      <c r="C59" s="93">
        <f>D59+F59</f>
        <v>-215180</v>
      </c>
      <c r="D59" s="94">
        <f>D15+D32+D38+D41+D44+D50+D53+D35+D47+D56</f>
        <v>-118389</v>
      </c>
      <c r="E59" s="94">
        <f t="shared" ref="E59:F59" si="23">E15+E32+E38+E41+E44+E50+E53+E35+E47+E56</f>
        <v>-49000</v>
      </c>
      <c r="F59" s="94">
        <f t="shared" si="23"/>
        <v>-96791</v>
      </c>
      <c r="I59" s="67"/>
    </row>
    <row r="60" spans="1:11" ht="15.75" x14ac:dyDescent="0.25">
      <c r="A60" s="95"/>
      <c r="B60" s="96" t="s">
        <v>23</v>
      </c>
      <c r="C60" s="93"/>
      <c r="D60" s="95"/>
      <c r="E60" s="95"/>
      <c r="F60" s="95"/>
      <c r="I60" s="67"/>
      <c r="J60" s="67"/>
      <c r="K60" s="67"/>
    </row>
    <row r="61" spans="1:11" ht="15.75" x14ac:dyDescent="0.25">
      <c r="A61" s="95"/>
      <c r="B61" s="84" t="s">
        <v>24</v>
      </c>
      <c r="C61" s="87">
        <f t="shared" ref="C61:C66" si="24">D61+F61</f>
        <v>0</v>
      </c>
      <c r="D61" s="97">
        <f>D17+D20+D23+D29+D34+D43+D55+D49</f>
        <v>-20851</v>
      </c>
      <c r="E61" s="97">
        <f t="shared" ref="E61:F61" si="25">E17+E20+E23+E29+E34+E43+E55+E49</f>
        <v>-49000</v>
      </c>
      <c r="F61" s="97">
        <f t="shared" si="25"/>
        <v>20851</v>
      </c>
      <c r="I61" s="67"/>
      <c r="J61" s="67"/>
      <c r="K61" s="67"/>
    </row>
    <row r="62" spans="1:11" ht="31.5" x14ac:dyDescent="0.25">
      <c r="A62" s="95"/>
      <c r="B62" s="73" t="s">
        <v>124</v>
      </c>
      <c r="C62" s="87">
        <f t="shared" si="24"/>
        <v>-248772</v>
      </c>
      <c r="D62" s="97">
        <f>D24</f>
        <v>-135621</v>
      </c>
      <c r="E62" s="97">
        <f t="shared" ref="E62:F62" si="26">E24</f>
        <v>0</v>
      </c>
      <c r="F62" s="97">
        <f t="shared" si="26"/>
        <v>-113151</v>
      </c>
      <c r="H62" s="5"/>
      <c r="I62" s="67"/>
      <c r="J62" s="67"/>
      <c r="K62" s="67"/>
    </row>
    <row r="63" spans="1:11" ht="47.25" x14ac:dyDescent="0.25">
      <c r="A63" s="95"/>
      <c r="B63" s="73" t="s">
        <v>120</v>
      </c>
      <c r="C63" s="87">
        <f t="shared" si="24"/>
        <v>0</v>
      </c>
      <c r="D63" s="97">
        <f>D26</f>
        <v>-17849</v>
      </c>
      <c r="E63" s="97">
        <f t="shared" ref="E63:F63" si="27">E26</f>
        <v>0</v>
      </c>
      <c r="F63" s="97">
        <f t="shared" si="27"/>
        <v>17849</v>
      </c>
      <c r="H63" s="5"/>
      <c r="I63" s="67"/>
      <c r="J63" s="67"/>
      <c r="K63" s="67"/>
    </row>
    <row r="64" spans="1:11" ht="30" customHeight="1" x14ac:dyDescent="0.25">
      <c r="A64" s="95"/>
      <c r="B64" s="73" t="s">
        <v>121</v>
      </c>
      <c r="C64" s="87">
        <f t="shared" si="24"/>
        <v>7204</v>
      </c>
      <c r="D64" s="97">
        <f>D27</f>
        <v>7204</v>
      </c>
      <c r="E64" s="97">
        <f t="shared" ref="E64:F64" si="28">E27</f>
        <v>0</v>
      </c>
      <c r="F64" s="97">
        <f t="shared" si="28"/>
        <v>0</v>
      </c>
      <c r="I64" s="67"/>
      <c r="J64" s="67"/>
    </row>
    <row r="65" spans="1:9" ht="16.149999999999999" customHeight="1" x14ac:dyDescent="0.25">
      <c r="A65" s="95"/>
      <c r="B65" s="73" t="s">
        <v>38</v>
      </c>
      <c r="C65" s="87">
        <f t="shared" si="24"/>
        <v>26388</v>
      </c>
      <c r="D65" s="97">
        <f>D37+D40+D46+D52+D58</f>
        <v>18871</v>
      </c>
      <c r="E65" s="97">
        <f t="shared" ref="E65:F65" si="29">E37+E40+E46+E52+E58</f>
        <v>0</v>
      </c>
      <c r="F65" s="97">
        <f t="shared" si="29"/>
        <v>7517</v>
      </c>
      <c r="G65" s="5"/>
      <c r="I65" s="67"/>
    </row>
    <row r="66" spans="1:9" ht="15.6" customHeight="1" x14ac:dyDescent="0.25">
      <c r="A66" s="95"/>
      <c r="B66" s="124" t="s">
        <v>122</v>
      </c>
      <c r="C66" s="87">
        <f t="shared" si="24"/>
        <v>0</v>
      </c>
      <c r="D66" s="97">
        <f>D21+D31</f>
        <v>29857</v>
      </c>
      <c r="E66" s="97">
        <f t="shared" ref="E66:F66" si="30">E21+E31</f>
        <v>0</v>
      </c>
      <c r="F66" s="97">
        <f t="shared" si="30"/>
        <v>-29857</v>
      </c>
      <c r="I66" s="67"/>
    </row>
    <row r="67" spans="1:9" x14ac:dyDescent="0.2">
      <c r="B67" s="98"/>
      <c r="C67" s="98"/>
      <c r="D67" s="98"/>
      <c r="E67" s="98"/>
      <c r="I67" s="67"/>
    </row>
    <row r="68" spans="1:9" x14ac:dyDescent="0.2">
      <c r="I68" s="67"/>
    </row>
    <row r="69" spans="1:9" x14ac:dyDescent="0.2">
      <c r="I69" s="67"/>
    </row>
    <row r="70" spans="1:9" x14ac:dyDescent="0.2">
      <c r="I70" s="67"/>
    </row>
    <row r="71" spans="1:9" x14ac:dyDescent="0.2">
      <c r="I71" s="67"/>
    </row>
    <row r="72" spans="1:9" ht="15" customHeight="1" x14ac:dyDescent="0.2">
      <c r="I72" s="67"/>
    </row>
    <row r="73" spans="1:9" ht="15" customHeight="1" x14ac:dyDescent="0.2">
      <c r="I73" s="67"/>
    </row>
    <row r="74" spans="1:9" ht="13.9" customHeight="1" x14ac:dyDescent="0.2">
      <c r="I74" s="67"/>
    </row>
    <row r="75" spans="1:9" ht="13.15" customHeight="1" x14ac:dyDescent="0.2">
      <c r="I75" s="67"/>
    </row>
    <row r="76" spans="1:9" ht="27" customHeight="1" x14ac:dyDescent="0.2">
      <c r="I76" s="67"/>
    </row>
    <row r="77" spans="1:9" ht="14.45" customHeight="1" x14ac:dyDescent="0.2">
      <c r="I77" s="67"/>
    </row>
    <row r="78" spans="1:9" ht="16.149999999999999" customHeight="1" x14ac:dyDescent="0.2">
      <c r="I78" s="67"/>
    </row>
    <row r="79" spans="1:9" ht="13.5" customHeight="1" x14ac:dyDescent="0.2"/>
    <row r="80" spans="1:9" ht="13.9" customHeight="1" x14ac:dyDescent="0.2"/>
    <row r="81" spans="9:9" ht="13.9" customHeight="1" x14ac:dyDescent="0.2"/>
    <row r="82" spans="9:9" ht="15" customHeight="1" x14ac:dyDescent="0.2"/>
    <row r="83" spans="9:9" ht="15.6" customHeight="1" x14ac:dyDescent="0.2"/>
    <row r="86" spans="9:9" ht="14.45" customHeight="1" x14ac:dyDescent="0.2"/>
    <row r="94" spans="9:9" x14ac:dyDescent="0.2">
      <c r="I94" s="5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56.85546875" customWidth="1"/>
    <col min="3" max="3" width="9.28515625" customWidth="1"/>
    <col min="4" max="4" width="9.85546875" customWidth="1"/>
    <col min="5" max="5" width="9.28515625" customWidth="1"/>
    <col min="6" max="6" width="8.710937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167</v>
      </c>
      <c r="C2" s="7"/>
      <c r="D2" s="7"/>
      <c r="E2" s="7"/>
      <c r="F2" s="7"/>
    </row>
    <row r="3" spans="1:11" ht="15.75" x14ac:dyDescent="0.25">
      <c r="A3" s="7"/>
      <c r="B3" s="7" t="s">
        <v>157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58" t="s">
        <v>111</v>
      </c>
      <c r="B5" s="158"/>
      <c r="C5" s="158"/>
      <c r="D5" s="158"/>
      <c r="E5" s="158"/>
      <c r="F5" s="158"/>
    </row>
    <row r="6" spans="1:11" ht="15.75" x14ac:dyDescent="0.25">
      <c r="A6" s="7"/>
      <c r="B6" s="130" t="s">
        <v>112</v>
      </c>
      <c r="C6" s="6"/>
      <c r="D6" s="7"/>
      <c r="E6" s="7"/>
      <c r="F6" s="7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4.25" customHeight="1" x14ac:dyDescent="0.25">
      <c r="A8" s="7"/>
      <c r="B8" s="6"/>
      <c r="C8" s="6"/>
      <c r="D8" s="6"/>
      <c r="E8" s="6"/>
      <c r="F8" s="7"/>
    </row>
    <row r="9" spans="1:11" ht="12.75" customHeight="1" x14ac:dyDescent="0.25">
      <c r="A9" s="7"/>
      <c r="B9" s="7"/>
      <c r="C9" s="7"/>
      <c r="D9" s="7"/>
      <c r="E9" s="77"/>
      <c r="F9" s="77" t="s">
        <v>19</v>
      </c>
    </row>
    <row r="10" spans="1:11" ht="13.15" customHeight="1" x14ac:dyDescent="0.25">
      <c r="A10" s="159" t="s">
        <v>5</v>
      </c>
      <c r="B10" s="159" t="s">
        <v>8</v>
      </c>
      <c r="C10" s="159" t="s">
        <v>0</v>
      </c>
      <c r="D10" s="78"/>
      <c r="E10" s="79" t="s">
        <v>1</v>
      </c>
      <c r="F10" s="80"/>
    </row>
    <row r="11" spans="1:11" ht="15.6" customHeight="1" x14ac:dyDescent="0.25">
      <c r="A11" s="160"/>
      <c r="B11" s="160"/>
      <c r="C11" s="160"/>
      <c r="D11" s="162" t="s">
        <v>6</v>
      </c>
      <c r="E11" s="163"/>
      <c r="F11" s="159" t="s">
        <v>4</v>
      </c>
    </row>
    <row r="12" spans="1:11" ht="11.25" customHeight="1" x14ac:dyDescent="0.2">
      <c r="A12" s="160"/>
      <c r="B12" s="160"/>
      <c r="C12" s="160"/>
      <c r="D12" s="159" t="s">
        <v>2</v>
      </c>
      <c r="E12" s="159" t="s">
        <v>7</v>
      </c>
      <c r="F12" s="160"/>
    </row>
    <row r="13" spans="1:11" x14ac:dyDescent="0.2">
      <c r="A13" s="160"/>
      <c r="B13" s="160"/>
      <c r="C13" s="160"/>
      <c r="D13" s="160"/>
      <c r="E13" s="160"/>
      <c r="F13" s="160"/>
      <c r="H13" s="67"/>
      <c r="I13" s="67"/>
      <c r="J13" s="67"/>
      <c r="K13" s="67"/>
    </row>
    <row r="14" spans="1:11" ht="37.15" customHeight="1" x14ac:dyDescent="0.2">
      <c r="A14" s="161"/>
      <c r="B14" s="161"/>
      <c r="C14" s="161"/>
      <c r="D14" s="161"/>
      <c r="E14" s="161"/>
      <c r="F14" s="161"/>
      <c r="H14" s="67"/>
      <c r="I14" s="67"/>
      <c r="J14" s="67"/>
      <c r="K14" s="67"/>
    </row>
    <row r="15" spans="1:11" ht="11.45" customHeight="1" x14ac:dyDescent="0.2">
      <c r="A15" s="85">
        <v>1</v>
      </c>
      <c r="B15" s="85">
        <v>2</v>
      </c>
      <c r="C15" s="85">
        <v>3</v>
      </c>
      <c r="D15" s="85">
        <v>4</v>
      </c>
      <c r="E15" s="85">
        <v>5</v>
      </c>
      <c r="F15" s="85">
        <v>6</v>
      </c>
      <c r="H15" s="63"/>
      <c r="I15" s="64"/>
      <c r="J15" s="67"/>
      <c r="K15" s="67"/>
    </row>
    <row r="16" spans="1:11" ht="15.6" customHeight="1" x14ac:dyDescent="0.2">
      <c r="A16" s="13" t="s">
        <v>11</v>
      </c>
      <c r="B16" s="9" t="s">
        <v>15</v>
      </c>
      <c r="C16" s="76">
        <f>D16+F16</f>
        <v>-89603</v>
      </c>
      <c r="D16" s="76">
        <f>D17+D19</f>
        <v>-89603</v>
      </c>
      <c r="E16" s="76">
        <f t="shared" ref="E16:F16" si="0">E17+E19</f>
        <v>-3257</v>
      </c>
      <c r="F16" s="76">
        <f t="shared" si="0"/>
        <v>0</v>
      </c>
      <c r="G16" s="67"/>
      <c r="H16" s="63"/>
      <c r="I16" s="64"/>
      <c r="J16" s="67"/>
      <c r="K16" s="67"/>
    </row>
    <row r="17" spans="1:11" ht="15.6" customHeight="1" x14ac:dyDescent="0.2">
      <c r="A17" s="88" t="s">
        <v>10</v>
      </c>
      <c r="B17" s="125" t="s">
        <v>97</v>
      </c>
      <c r="C17" s="103">
        <f t="shared" ref="C17:C39" si="1">D17+F17</f>
        <v>0</v>
      </c>
      <c r="D17" s="103">
        <f>D18</f>
        <v>0</v>
      </c>
      <c r="E17" s="103">
        <f t="shared" ref="E17:F17" si="2">E18</f>
        <v>-626</v>
      </c>
      <c r="F17" s="103">
        <f t="shared" si="2"/>
        <v>0</v>
      </c>
      <c r="G17" s="67"/>
      <c r="H17" s="63"/>
      <c r="I17" s="64"/>
      <c r="J17" s="67"/>
      <c r="K17" s="67"/>
    </row>
    <row r="18" spans="1:11" ht="15.6" customHeight="1" x14ac:dyDescent="0.2">
      <c r="A18" s="4" t="s">
        <v>35</v>
      </c>
      <c r="B18" s="124" t="s">
        <v>98</v>
      </c>
      <c r="C18" s="81">
        <f t="shared" si="1"/>
        <v>0</v>
      </c>
      <c r="D18" s="81"/>
      <c r="E18" s="81">
        <v>-626</v>
      </c>
      <c r="F18" s="81"/>
      <c r="G18" s="67"/>
      <c r="H18" s="63"/>
      <c r="I18" s="64"/>
      <c r="J18" s="67"/>
      <c r="K18" s="67"/>
    </row>
    <row r="19" spans="1:11" ht="15.6" customHeight="1" x14ac:dyDescent="0.2">
      <c r="A19" s="133" t="s">
        <v>99</v>
      </c>
      <c r="B19" s="125" t="s">
        <v>17</v>
      </c>
      <c r="C19" s="103">
        <f t="shared" si="1"/>
        <v>-89603</v>
      </c>
      <c r="D19" s="103">
        <f>D20+D21</f>
        <v>-89603</v>
      </c>
      <c r="E19" s="103">
        <f t="shared" ref="E19:F19" si="3">E20+E21</f>
        <v>-2631</v>
      </c>
      <c r="F19" s="103">
        <f t="shared" si="3"/>
        <v>0</v>
      </c>
      <c r="G19" s="67"/>
      <c r="H19" s="63"/>
      <c r="I19" s="64"/>
      <c r="J19" s="67"/>
      <c r="K19" s="67"/>
    </row>
    <row r="20" spans="1:11" ht="15.6" customHeight="1" x14ac:dyDescent="0.25">
      <c r="A20" s="135" t="s">
        <v>114</v>
      </c>
      <c r="B20" s="129" t="s">
        <v>110</v>
      </c>
      <c r="C20" s="81">
        <f t="shared" si="1"/>
        <v>-86157</v>
      </c>
      <c r="D20" s="81">
        <v>-86157</v>
      </c>
      <c r="E20" s="81"/>
      <c r="F20" s="81"/>
      <c r="G20" s="67"/>
      <c r="H20" s="63"/>
      <c r="I20" s="64"/>
      <c r="J20" s="67"/>
      <c r="K20" s="67"/>
    </row>
    <row r="21" spans="1:11" ht="15.6" customHeight="1" x14ac:dyDescent="0.2">
      <c r="A21" s="135" t="s">
        <v>115</v>
      </c>
      <c r="B21" s="124" t="s">
        <v>109</v>
      </c>
      <c r="C21" s="81">
        <f t="shared" si="1"/>
        <v>-3446</v>
      </c>
      <c r="D21" s="81">
        <v>-3446</v>
      </c>
      <c r="E21" s="81">
        <v>-2631</v>
      </c>
      <c r="F21" s="81"/>
      <c r="G21" s="67"/>
      <c r="H21" s="63"/>
      <c r="I21" s="64"/>
      <c r="J21" s="67"/>
      <c r="K21" s="67"/>
    </row>
    <row r="22" spans="1:11" ht="15.75" x14ac:dyDescent="0.25">
      <c r="A22" s="142" t="s">
        <v>16</v>
      </c>
      <c r="B22" s="145" t="s">
        <v>54</v>
      </c>
      <c r="C22" s="76">
        <f t="shared" si="1"/>
        <v>185</v>
      </c>
      <c r="D22" s="76">
        <f>D23</f>
        <v>185</v>
      </c>
      <c r="E22" s="76">
        <f t="shared" ref="E22:F22" si="4">E23</f>
        <v>147</v>
      </c>
      <c r="F22" s="76">
        <f t="shared" si="4"/>
        <v>0</v>
      </c>
      <c r="G22" s="67"/>
      <c r="H22" s="67"/>
    </row>
    <row r="23" spans="1:11" ht="15.75" x14ac:dyDescent="0.25">
      <c r="A23" s="88" t="s">
        <v>10</v>
      </c>
      <c r="B23" s="106" t="s">
        <v>105</v>
      </c>
      <c r="C23" s="81">
        <f t="shared" si="1"/>
        <v>185</v>
      </c>
      <c r="D23" s="103">
        <f>D24</f>
        <v>185</v>
      </c>
      <c r="E23" s="103">
        <f t="shared" ref="E23:F23" si="5">E24</f>
        <v>147</v>
      </c>
      <c r="F23" s="103">
        <f t="shared" si="5"/>
        <v>0</v>
      </c>
      <c r="G23" s="67"/>
      <c r="H23" s="67"/>
    </row>
    <row r="24" spans="1:11" ht="15.75" x14ac:dyDescent="0.2">
      <c r="A24" s="4" t="s">
        <v>29</v>
      </c>
      <c r="B24" s="124" t="s">
        <v>106</v>
      </c>
      <c r="C24" s="81">
        <f t="shared" si="1"/>
        <v>185</v>
      </c>
      <c r="D24" s="81">
        <v>185</v>
      </c>
      <c r="E24" s="81">
        <v>147</v>
      </c>
      <c r="F24" s="103"/>
      <c r="G24" s="67"/>
      <c r="H24" s="67"/>
      <c r="I24" s="147"/>
    </row>
    <row r="25" spans="1:11" ht="15.75" x14ac:dyDescent="0.25">
      <c r="A25" s="10" t="s">
        <v>40</v>
      </c>
      <c r="B25" s="145" t="s">
        <v>152</v>
      </c>
      <c r="C25" s="76">
        <f t="shared" si="1"/>
        <v>108</v>
      </c>
      <c r="D25" s="144">
        <f>D26</f>
        <v>108</v>
      </c>
      <c r="E25" s="144">
        <f t="shared" ref="E25:F25" si="6">E26</f>
        <v>86</v>
      </c>
      <c r="F25" s="144">
        <f t="shared" si="6"/>
        <v>0</v>
      </c>
      <c r="G25" s="67"/>
      <c r="H25" s="67"/>
      <c r="I25" s="148"/>
    </row>
    <row r="26" spans="1:11" ht="15.75" x14ac:dyDescent="0.25">
      <c r="A26" s="88" t="s">
        <v>27</v>
      </c>
      <c r="B26" s="106" t="s">
        <v>105</v>
      </c>
      <c r="C26" s="103">
        <f t="shared" si="1"/>
        <v>108</v>
      </c>
      <c r="D26" s="103">
        <f>D27</f>
        <v>108</v>
      </c>
      <c r="E26" s="103">
        <f t="shared" ref="E26:F26" si="7">E27</f>
        <v>86</v>
      </c>
      <c r="F26" s="103">
        <f t="shared" si="7"/>
        <v>0</v>
      </c>
      <c r="G26" s="67"/>
      <c r="H26" s="67"/>
    </row>
    <row r="27" spans="1:11" ht="16.149999999999999" customHeight="1" x14ac:dyDescent="0.25">
      <c r="A27" s="4" t="s">
        <v>29</v>
      </c>
      <c r="B27" s="124" t="s">
        <v>106</v>
      </c>
      <c r="C27" s="81">
        <f t="shared" si="1"/>
        <v>108</v>
      </c>
      <c r="D27" s="83">
        <v>108</v>
      </c>
      <c r="E27" s="83">
        <v>86</v>
      </c>
      <c r="F27" s="83"/>
      <c r="G27" s="68"/>
      <c r="H27" s="67"/>
    </row>
    <row r="28" spans="1:11" ht="16.149999999999999" customHeight="1" x14ac:dyDescent="0.25">
      <c r="A28" s="10" t="s">
        <v>41</v>
      </c>
      <c r="B28" s="9" t="s">
        <v>165</v>
      </c>
      <c r="C28" s="76">
        <f t="shared" si="1"/>
        <v>196</v>
      </c>
      <c r="D28" s="102">
        <f>D29</f>
        <v>196</v>
      </c>
      <c r="E28" s="102">
        <f t="shared" ref="E28:F28" si="8">E29</f>
        <v>150</v>
      </c>
      <c r="F28" s="102">
        <f t="shared" si="8"/>
        <v>0</v>
      </c>
      <c r="G28" s="68"/>
      <c r="H28" s="67"/>
    </row>
    <row r="29" spans="1:11" ht="16.149999999999999" customHeight="1" x14ac:dyDescent="0.25">
      <c r="A29" s="88" t="s">
        <v>42</v>
      </c>
      <c r="B29" s="106" t="s">
        <v>105</v>
      </c>
      <c r="C29" s="103">
        <f t="shared" si="1"/>
        <v>196</v>
      </c>
      <c r="D29" s="86">
        <f>D30</f>
        <v>196</v>
      </c>
      <c r="E29" s="86">
        <f t="shared" ref="E29:F29" si="9">E30</f>
        <v>150</v>
      </c>
      <c r="F29" s="86">
        <f t="shared" si="9"/>
        <v>0</v>
      </c>
      <c r="G29" s="68"/>
      <c r="H29" s="67"/>
    </row>
    <row r="30" spans="1:11" ht="16.149999999999999" customHeight="1" x14ac:dyDescent="0.25">
      <c r="A30" s="4" t="s">
        <v>43</v>
      </c>
      <c r="B30" s="124" t="s">
        <v>106</v>
      </c>
      <c r="C30" s="81">
        <f t="shared" si="1"/>
        <v>196</v>
      </c>
      <c r="D30" s="83">
        <v>196</v>
      </c>
      <c r="E30" s="83">
        <v>150</v>
      </c>
      <c r="F30" s="83"/>
      <c r="G30" s="68"/>
      <c r="H30" s="67"/>
    </row>
    <row r="31" spans="1:11" ht="16.149999999999999" customHeight="1" x14ac:dyDescent="0.25">
      <c r="A31" s="10" t="s">
        <v>44</v>
      </c>
      <c r="B31" s="153" t="s">
        <v>164</v>
      </c>
      <c r="C31" s="127">
        <f t="shared" ref="C31:C33" si="10">D31+F31</f>
        <v>-398</v>
      </c>
      <c r="D31" s="127">
        <f>D32</f>
        <v>-398</v>
      </c>
      <c r="E31" s="127">
        <f t="shared" ref="E31:F32" si="11">E32</f>
        <v>-327</v>
      </c>
      <c r="F31" s="76">
        <f t="shared" si="11"/>
        <v>0</v>
      </c>
      <c r="G31" s="68"/>
      <c r="H31" s="67"/>
    </row>
    <row r="32" spans="1:11" ht="16.149999999999999" customHeight="1" x14ac:dyDescent="0.25">
      <c r="A32" s="88" t="s">
        <v>45</v>
      </c>
      <c r="B32" s="106" t="s">
        <v>105</v>
      </c>
      <c r="C32" s="128">
        <f t="shared" si="10"/>
        <v>-398</v>
      </c>
      <c r="D32" s="128">
        <f>D33</f>
        <v>-398</v>
      </c>
      <c r="E32" s="128">
        <f t="shared" si="11"/>
        <v>-327</v>
      </c>
      <c r="F32" s="128">
        <f t="shared" si="11"/>
        <v>0</v>
      </c>
      <c r="G32" s="68"/>
      <c r="H32" s="67"/>
    </row>
    <row r="33" spans="1:9" ht="16.149999999999999" customHeight="1" x14ac:dyDescent="0.2">
      <c r="A33" s="4" t="s">
        <v>46</v>
      </c>
      <c r="B33" s="124" t="s">
        <v>106</v>
      </c>
      <c r="C33" s="126">
        <f t="shared" si="10"/>
        <v>-398</v>
      </c>
      <c r="D33" s="126">
        <v>-398</v>
      </c>
      <c r="E33" s="126">
        <v>-327</v>
      </c>
      <c r="F33" s="81"/>
      <c r="G33" s="68"/>
      <c r="H33" s="67"/>
    </row>
    <row r="34" spans="1:9" ht="16.149999999999999" customHeight="1" x14ac:dyDescent="0.25">
      <c r="A34" s="10" t="s">
        <v>47</v>
      </c>
      <c r="B34" s="9" t="s">
        <v>62</v>
      </c>
      <c r="C34" s="76">
        <f t="shared" si="1"/>
        <v>-64</v>
      </c>
      <c r="D34" s="102">
        <f>D35</f>
        <v>-64</v>
      </c>
      <c r="E34" s="102">
        <f t="shared" ref="E34:F34" si="12">E35</f>
        <v>-39</v>
      </c>
      <c r="F34" s="102">
        <f t="shared" si="12"/>
        <v>0</v>
      </c>
      <c r="G34" s="68"/>
      <c r="H34" s="67"/>
    </row>
    <row r="35" spans="1:9" ht="16.149999999999999" customHeight="1" x14ac:dyDescent="0.25">
      <c r="A35" s="88" t="s">
        <v>137</v>
      </c>
      <c r="B35" s="106" t="s">
        <v>105</v>
      </c>
      <c r="C35" s="103">
        <f t="shared" si="1"/>
        <v>-64</v>
      </c>
      <c r="D35" s="86">
        <f>D36</f>
        <v>-64</v>
      </c>
      <c r="E35" s="86">
        <f t="shared" ref="E35:F35" si="13">E36</f>
        <v>-39</v>
      </c>
      <c r="F35" s="86">
        <f t="shared" si="13"/>
        <v>0</v>
      </c>
      <c r="G35" s="68"/>
      <c r="H35" s="67"/>
    </row>
    <row r="36" spans="1:9" ht="16.149999999999999" customHeight="1" x14ac:dyDescent="0.25">
      <c r="A36" s="4" t="s">
        <v>138</v>
      </c>
      <c r="B36" s="124" t="s">
        <v>106</v>
      </c>
      <c r="C36" s="81">
        <f t="shared" si="1"/>
        <v>-64</v>
      </c>
      <c r="D36" s="83">
        <v>-64</v>
      </c>
      <c r="E36" s="83">
        <v>-39</v>
      </c>
      <c r="F36" s="83"/>
      <c r="G36" s="68"/>
      <c r="H36" s="67"/>
    </row>
    <row r="37" spans="1:9" ht="16.149999999999999" customHeight="1" x14ac:dyDescent="0.25">
      <c r="A37" s="10" t="s">
        <v>48</v>
      </c>
      <c r="B37" s="153" t="s">
        <v>67</v>
      </c>
      <c r="C37" s="76">
        <f t="shared" si="1"/>
        <v>-27</v>
      </c>
      <c r="D37" s="102">
        <f>D38</f>
        <v>-27</v>
      </c>
      <c r="E37" s="102">
        <f t="shared" ref="E37:F37" si="14">E38</f>
        <v>-17</v>
      </c>
      <c r="F37" s="102">
        <f t="shared" si="14"/>
        <v>0</v>
      </c>
      <c r="G37" s="68"/>
      <c r="H37" s="67"/>
    </row>
    <row r="38" spans="1:9" ht="16.149999999999999" customHeight="1" x14ac:dyDescent="0.25">
      <c r="A38" s="88" t="s">
        <v>49</v>
      </c>
      <c r="B38" s="106" t="s">
        <v>105</v>
      </c>
      <c r="C38" s="103">
        <f t="shared" si="1"/>
        <v>-27</v>
      </c>
      <c r="D38" s="86">
        <f>D39</f>
        <v>-27</v>
      </c>
      <c r="E38" s="86">
        <f t="shared" ref="E38:F38" si="15">E39</f>
        <v>-17</v>
      </c>
      <c r="F38" s="86">
        <f t="shared" si="15"/>
        <v>0</v>
      </c>
      <c r="G38" s="68"/>
      <c r="H38" s="67"/>
    </row>
    <row r="39" spans="1:9" ht="15" customHeight="1" x14ac:dyDescent="0.25">
      <c r="A39" s="4" t="s">
        <v>50</v>
      </c>
      <c r="B39" s="124" t="s">
        <v>106</v>
      </c>
      <c r="C39" s="81">
        <f t="shared" si="1"/>
        <v>-27</v>
      </c>
      <c r="D39" s="83">
        <v>-27</v>
      </c>
      <c r="E39" s="83">
        <v>-17</v>
      </c>
      <c r="F39" s="83"/>
      <c r="G39" s="68"/>
      <c r="H39" s="67"/>
    </row>
    <row r="40" spans="1:9" ht="15.6" customHeight="1" x14ac:dyDescent="0.25">
      <c r="A40" s="91"/>
      <c r="B40" s="92" t="s">
        <v>0</v>
      </c>
      <c r="C40" s="93">
        <f>D40+F40</f>
        <v>-89603</v>
      </c>
      <c r="D40" s="94">
        <f>D16+D22+D25+D28+D31+D34+D37</f>
        <v>-89603</v>
      </c>
      <c r="E40" s="94">
        <f t="shared" ref="E40:F40" si="16">E16+E22+E25+E28+E31+E34+E37</f>
        <v>-3257</v>
      </c>
      <c r="F40" s="94">
        <f t="shared" si="16"/>
        <v>0</v>
      </c>
      <c r="I40" s="67"/>
    </row>
    <row r="41" spans="1:9" x14ac:dyDescent="0.2">
      <c r="B41" s="98"/>
      <c r="C41" s="98"/>
      <c r="D41" s="98"/>
      <c r="E41" s="98"/>
      <c r="I41" s="67"/>
    </row>
    <row r="42" spans="1:9" x14ac:dyDescent="0.2">
      <c r="I42" s="67"/>
    </row>
    <row r="43" spans="1:9" x14ac:dyDescent="0.2">
      <c r="I43" s="67"/>
    </row>
    <row r="44" spans="1:9" x14ac:dyDescent="0.2">
      <c r="I44" s="67"/>
    </row>
    <row r="45" spans="1:9" x14ac:dyDescent="0.2">
      <c r="I45" s="67"/>
    </row>
    <row r="46" spans="1:9" ht="15" customHeight="1" x14ac:dyDescent="0.2">
      <c r="I46" s="67"/>
    </row>
    <row r="47" spans="1:9" ht="15" customHeight="1" x14ac:dyDescent="0.2">
      <c r="I47" s="67"/>
    </row>
    <row r="48" spans="1:9" ht="13.9" customHeight="1" x14ac:dyDescent="0.2">
      <c r="I48" s="67"/>
    </row>
    <row r="49" spans="9:9" ht="13.15" customHeight="1" x14ac:dyDescent="0.2">
      <c r="I49" s="67"/>
    </row>
    <row r="50" spans="9:9" ht="27" customHeight="1" x14ac:dyDescent="0.2">
      <c r="I50" s="67"/>
    </row>
    <row r="51" spans="9:9" ht="14.45" customHeight="1" x14ac:dyDescent="0.2">
      <c r="I51" s="67"/>
    </row>
    <row r="52" spans="9:9" ht="16.149999999999999" customHeight="1" x14ac:dyDescent="0.2">
      <c r="I52" s="67"/>
    </row>
    <row r="53" spans="9:9" ht="13.5" customHeight="1" x14ac:dyDescent="0.2">
      <c r="I53" s="67"/>
    </row>
    <row r="54" spans="9:9" ht="13.9" customHeight="1" x14ac:dyDescent="0.2"/>
    <row r="55" spans="9:9" ht="13.9" customHeight="1" x14ac:dyDescent="0.2"/>
    <row r="56" spans="9:9" ht="15" customHeight="1" x14ac:dyDescent="0.2"/>
    <row r="57" spans="9:9" ht="15.6" customHeight="1" x14ac:dyDescent="0.2"/>
    <row r="60" spans="9:9" ht="14.45" customHeight="1" x14ac:dyDescent="0.2"/>
    <row r="69" spans="9:9" x14ac:dyDescent="0.2">
      <c r="I69" s="5"/>
    </row>
  </sheetData>
  <mergeCells count="8">
    <mergeCell ref="A5:F5"/>
    <mergeCell ref="A10:A14"/>
    <mergeCell ref="B10:B14"/>
    <mergeCell ref="C10:C14"/>
    <mergeCell ref="D11:E11"/>
    <mergeCell ref="F11:F14"/>
    <mergeCell ref="D12:D14"/>
    <mergeCell ref="E12:E14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workbookViewId="0">
      <selection activeCell="I18" sqref="I18"/>
    </sheetView>
  </sheetViews>
  <sheetFormatPr defaultRowHeight="12.75" x14ac:dyDescent="0.2"/>
  <cols>
    <col min="1" max="1" width="6" customWidth="1"/>
    <col min="2" max="2" width="53" customWidth="1"/>
    <col min="3" max="3" width="11.42578125" customWidth="1"/>
    <col min="4" max="4" width="10.42578125" customWidth="1"/>
    <col min="5" max="5" width="9.85546875" customWidth="1"/>
    <col min="6" max="6" width="9.2851562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167</v>
      </c>
      <c r="C2" s="7"/>
      <c r="D2" s="7"/>
      <c r="E2" s="7"/>
      <c r="F2" s="7"/>
    </row>
    <row r="3" spans="1:11" ht="15.75" x14ac:dyDescent="0.25">
      <c r="A3" s="7"/>
      <c r="B3" s="7" t="s">
        <v>158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58" t="s">
        <v>52</v>
      </c>
      <c r="B5" s="158"/>
      <c r="C5" s="158"/>
      <c r="D5" s="158"/>
      <c r="E5" s="158"/>
      <c r="F5" s="158"/>
    </row>
    <row r="6" spans="1:11" ht="15.75" x14ac:dyDescent="0.25">
      <c r="A6" s="7"/>
      <c r="B6" s="6" t="s">
        <v>53</v>
      </c>
      <c r="C6" s="6"/>
      <c r="D6" s="7"/>
      <c r="E6" s="7"/>
      <c r="F6" s="7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2.75" customHeight="1" x14ac:dyDescent="0.25">
      <c r="A8" s="7"/>
      <c r="B8" s="7"/>
      <c r="C8" s="7"/>
      <c r="D8" s="7"/>
      <c r="E8" s="77"/>
      <c r="F8" s="77" t="s">
        <v>19</v>
      </c>
    </row>
    <row r="9" spans="1:11" ht="13.15" customHeight="1" x14ac:dyDescent="0.25">
      <c r="A9" s="159" t="s">
        <v>5</v>
      </c>
      <c r="B9" s="159" t="s">
        <v>8</v>
      </c>
      <c r="C9" s="159" t="s">
        <v>0</v>
      </c>
      <c r="D9" s="78"/>
      <c r="E9" s="79" t="s">
        <v>1</v>
      </c>
      <c r="F9" s="80"/>
    </row>
    <row r="10" spans="1:11" ht="15.6" customHeight="1" x14ac:dyDescent="0.25">
      <c r="A10" s="160"/>
      <c r="B10" s="160"/>
      <c r="C10" s="160"/>
      <c r="D10" s="162" t="s">
        <v>6</v>
      </c>
      <c r="E10" s="163"/>
      <c r="F10" s="159" t="s">
        <v>4</v>
      </c>
    </row>
    <row r="11" spans="1:11" ht="11.25" customHeight="1" x14ac:dyDescent="0.2">
      <c r="A11" s="160"/>
      <c r="B11" s="160"/>
      <c r="C11" s="160"/>
      <c r="D11" s="159" t="s">
        <v>2</v>
      </c>
      <c r="E11" s="159" t="s">
        <v>7</v>
      </c>
      <c r="F11" s="160"/>
    </row>
    <row r="12" spans="1:11" x14ac:dyDescent="0.2">
      <c r="A12" s="160"/>
      <c r="B12" s="160"/>
      <c r="C12" s="160"/>
      <c r="D12" s="160"/>
      <c r="E12" s="160"/>
      <c r="F12" s="160"/>
      <c r="H12" s="67"/>
      <c r="I12" s="67"/>
      <c r="J12" s="67"/>
      <c r="K12" s="67"/>
    </row>
    <row r="13" spans="1:11" ht="37.15" customHeight="1" x14ac:dyDescent="0.2">
      <c r="A13" s="161"/>
      <c r="B13" s="161"/>
      <c r="C13" s="161"/>
      <c r="D13" s="161"/>
      <c r="E13" s="161"/>
      <c r="F13" s="161"/>
      <c r="H13" s="67"/>
      <c r="I13" s="67"/>
      <c r="J13" s="67"/>
      <c r="K13" s="67"/>
    </row>
    <row r="14" spans="1:11" ht="11.45" customHeight="1" x14ac:dyDescent="0.2">
      <c r="A14" s="85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H14" s="63"/>
      <c r="I14" s="64"/>
      <c r="J14" s="67"/>
      <c r="K14" s="67"/>
    </row>
    <row r="15" spans="1:11" ht="15.6" customHeight="1" x14ac:dyDescent="0.25">
      <c r="A15" s="119" t="s">
        <v>11</v>
      </c>
      <c r="B15" s="111" t="s">
        <v>54</v>
      </c>
      <c r="C15" s="81">
        <f>D15+F15</f>
        <v>3973</v>
      </c>
      <c r="D15" s="81">
        <v>3973</v>
      </c>
      <c r="E15" s="81">
        <v>3973</v>
      </c>
      <c r="F15" s="81"/>
      <c r="G15" s="67"/>
      <c r="H15" s="63"/>
      <c r="I15" s="64"/>
      <c r="J15" s="67"/>
      <c r="K15" s="67"/>
    </row>
    <row r="16" spans="1:11" ht="15.6" customHeight="1" x14ac:dyDescent="0.25">
      <c r="A16" s="113" t="s">
        <v>16</v>
      </c>
      <c r="B16" s="112" t="s">
        <v>55</v>
      </c>
      <c r="C16" s="82">
        <f t="shared" ref="C16:C26" si="0">D16+F16</f>
        <v>10983</v>
      </c>
      <c r="D16" s="83">
        <v>10983</v>
      </c>
      <c r="E16" s="83">
        <v>10983</v>
      </c>
      <c r="F16" s="83"/>
      <c r="G16" s="67"/>
      <c r="H16" s="63"/>
      <c r="I16" s="64"/>
      <c r="J16" s="67"/>
      <c r="K16" s="67"/>
    </row>
    <row r="17" spans="1:11" ht="15.6" customHeight="1" x14ac:dyDescent="0.25">
      <c r="A17" s="119" t="s">
        <v>40</v>
      </c>
      <c r="B17" s="112" t="s">
        <v>56</v>
      </c>
      <c r="C17" s="81">
        <f t="shared" si="0"/>
        <v>5555</v>
      </c>
      <c r="D17" s="83">
        <v>5555</v>
      </c>
      <c r="E17" s="83">
        <v>5555</v>
      </c>
      <c r="F17" s="83"/>
      <c r="G17" s="67"/>
      <c r="H17" s="63"/>
      <c r="I17" s="64"/>
      <c r="J17" s="67"/>
      <c r="K17" s="67"/>
    </row>
    <row r="18" spans="1:11" ht="15.6" customHeight="1" x14ac:dyDescent="0.25">
      <c r="A18" s="113" t="s">
        <v>41</v>
      </c>
      <c r="B18" s="112" t="s">
        <v>58</v>
      </c>
      <c r="C18" s="82">
        <f t="shared" si="0"/>
        <v>17917</v>
      </c>
      <c r="D18" s="83">
        <v>17917</v>
      </c>
      <c r="E18" s="83">
        <v>17917</v>
      </c>
      <c r="F18" s="82"/>
      <c r="G18" s="67"/>
      <c r="H18" s="63"/>
      <c r="I18" s="64"/>
      <c r="J18" s="67"/>
      <c r="K18" s="67"/>
    </row>
    <row r="19" spans="1:11" ht="15.6" customHeight="1" x14ac:dyDescent="0.25">
      <c r="A19" s="119" t="s">
        <v>44</v>
      </c>
      <c r="B19" s="114" t="s">
        <v>60</v>
      </c>
      <c r="C19" s="81">
        <f t="shared" si="0"/>
        <v>3228</v>
      </c>
      <c r="D19" s="83">
        <v>3228</v>
      </c>
      <c r="E19" s="83">
        <v>3873</v>
      </c>
      <c r="F19" s="83"/>
      <c r="G19" s="67"/>
      <c r="H19" s="63"/>
      <c r="I19" s="64"/>
      <c r="J19" s="67"/>
      <c r="K19" s="67"/>
    </row>
    <row r="20" spans="1:11" ht="15.6" customHeight="1" x14ac:dyDescent="0.25">
      <c r="A20" s="113" t="s">
        <v>47</v>
      </c>
      <c r="B20" s="112" t="s">
        <v>61</v>
      </c>
      <c r="C20" s="81">
        <f t="shared" si="0"/>
        <v>3250</v>
      </c>
      <c r="D20" s="83">
        <v>3250</v>
      </c>
      <c r="E20" s="83">
        <v>3250</v>
      </c>
      <c r="F20" s="81"/>
      <c r="G20" s="67"/>
      <c r="H20" s="63"/>
      <c r="I20" s="64"/>
      <c r="J20" s="67"/>
      <c r="K20" s="67"/>
    </row>
    <row r="21" spans="1:11" ht="15.6" customHeight="1" x14ac:dyDescent="0.25">
      <c r="A21" s="119" t="s">
        <v>48</v>
      </c>
      <c r="B21" s="112" t="s">
        <v>62</v>
      </c>
      <c r="C21" s="81">
        <f t="shared" si="0"/>
        <v>7447</v>
      </c>
      <c r="D21" s="81">
        <v>7447</v>
      </c>
      <c r="E21" s="81">
        <v>7447</v>
      </c>
      <c r="F21" s="81"/>
      <c r="G21" s="67"/>
      <c r="H21" s="63"/>
      <c r="I21" s="64"/>
      <c r="J21" s="67"/>
      <c r="K21" s="67"/>
    </row>
    <row r="22" spans="1:11" ht="15.6" customHeight="1" x14ac:dyDescent="0.25">
      <c r="A22" s="113" t="s">
        <v>74</v>
      </c>
      <c r="B22" s="112" t="s">
        <v>63</v>
      </c>
      <c r="C22" s="81">
        <f t="shared" si="0"/>
        <v>3406</v>
      </c>
      <c r="D22" s="81">
        <v>3406</v>
      </c>
      <c r="E22" s="81">
        <v>3406</v>
      </c>
      <c r="F22" s="81"/>
      <c r="G22" s="67"/>
      <c r="H22" s="63"/>
      <c r="I22" s="64"/>
      <c r="J22" s="67"/>
      <c r="K22" s="67"/>
    </row>
    <row r="23" spans="1:11" ht="15.6" customHeight="1" x14ac:dyDescent="0.25">
      <c r="A23" s="119" t="s">
        <v>75</v>
      </c>
      <c r="B23" s="114" t="s">
        <v>64</v>
      </c>
      <c r="C23" s="81">
        <f t="shared" si="0"/>
        <v>4102</v>
      </c>
      <c r="D23" s="81">
        <v>4102</v>
      </c>
      <c r="E23" s="81">
        <v>4102</v>
      </c>
      <c r="F23" s="81"/>
      <c r="G23" s="67"/>
      <c r="H23" s="63"/>
      <c r="I23" s="64"/>
      <c r="J23" s="67"/>
      <c r="K23" s="67"/>
    </row>
    <row r="24" spans="1:11" ht="15.6" customHeight="1" x14ac:dyDescent="0.25">
      <c r="A24" s="113" t="s">
        <v>76</v>
      </c>
      <c r="B24" s="112" t="s">
        <v>65</v>
      </c>
      <c r="C24" s="81">
        <f t="shared" si="0"/>
        <v>1902</v>
      </c>
      <c r="D24" s="83">
        <v>1902</v>
      </c>
      <c r="E24" s="83">
        <v>1902</v>
      </c>
      <c r="F24" s="83"/>
      <c r="G24" s="67"/>
      <c r="H24" s="63"/>
      <c r="I24" s="64"/>
      <c r="J24" s="67"/>
      <c r="K24" s="67"/>
    </row>
    <row r="25" spans="1:11" ht="15.6" customHeight="1" x14ac:dyDescent="0.25">
      <c r="A25" s="119" t="s">
        <v>77</v>
      </c>
      <c r="B25" s="112" t="s">
        <v>66</v>
      </c>
      <c r="C25" s="81">
        <f t="shared" si="0"/>
        <v>4797</v>
      </c>
      <c r="D25" s="83">
        <v>4797</v>
      </c>
      <c r="E25" s="83">
        <v>4797</v>
      </c>
      <c r="F25" s="83"/>
      <c r="G25" s="67"/>
      <c r="H25" s="63"/>
      <c r="I25" s="64"/>
      <c r="J25" s="67"/>
      <c r="K25" s="67"/>
    </row>
    <row r="26" spans="1:11" ht="15.6" customHeight="1" x14ac:dyDescent="0.25">
      <c r="A26" s="113" t="s">
        <v>78</v>
      </c>
      <c r="B26" s="112" t="s">
        <v>71</v>
      </c>
      <c r="C26" s="81">
        <f t="shared" si="0"/>
        <v>3062</v>
      </c>
      <c r="D26" s="83">
        <v>3062</v>
      </c>
      <c r="E26" s="83">
        <v>3062</v>
      </c>
      <c r="F26" s="81"/>
      <c r="G26" s="67"/>
      <c r="H26" s="63"/>
      <c r="I26" s="64"/>
      <c r="J26" s="67"/>
      <c r="K26" s="67"/>
    </row>
    <row r="27" spans="1:11" ht="15.6" customHeight="1" x14ac:dyDescent="0.25">
      <c r="A27" s="119" t="s">
        <v>79</v>
      </c>
      <c r="B27" s="112" t="s">
        <v>72</v>
      </c>
      <c r="C27" s="87">
        <f>D27+F27</f>
        <v>1026</v>
      </c>
      <c r="D27" s="87">
        <v>1026</v>
      </c>
      <c r="E27" s="87">
        <v>1026</v>
      </c>
      <c r="F27" s="97"/>
      <c r="G27" s="67"/>
      <c r="H27" s="63"/>
      <c r="I27" s="64"/>
      <c r="J27" s="67"/>
      <c r="K27" s="67"/>
    </row>
    <row r="28" spans="1:11" ht="15.75" x14ac:dyDescent="0.25">
      <c r="A28" s="113" t="s">
        <v>80</v>
      </c>
      <c r="B28" s="112" t="s">
        <v>18</v>
      </c>
      <c r="C28" s="81">
        <f t="shared" ref="C28:C35" si="1">D28+F28</f>
        <v>-20367</v>
      </c>
      <c r="D28" s="81">
        <v>-20367</v>
      </c>
      <c r="E28" s="81">
        <v>-15239</v>
      </c>
      <c r="F28" s="81"/>
      <c r="G28" s="67"/>
      <c r="H28" s="67"/>
    </row>
    <row r="29" spans="1:11" ht="15.75" x14ac:dyDescent="0.25">
      <c r="A29" s="119" t="s">
        <v>81</v>
      </c>
      <c r="B29" s="112" t="s">
        <v>57</v>
      </c>
      <c r="C29" s="81">
        <f t="shared" si="1"/>
        <v>-196</v>
      </c>
      <c r="D29" s="83">
        <v>-196</v>
      </c>
      <c r="E29" s="83">
        <v>6047</v>
      </c>
      <c r="F29" s="83"/>
      <c r="G29" s="89"/>
      <c r="H29" s="67"/>
    </row>
    <row r="30" spans="1:11" ht="15.75" x14ac:dyDescent="0.25">
      <c r="A30" s="113" t="s">
        <v>82</v>
      </c>
      <c r="B30" s="112" t="s">
        <v>59</v>
      </c>
      <c r="C30" s="81">
        <f t="shared" si="1"/>
        <v>-63</v>
      </c>
      <c r="D30" s="83">
        <v>-63</v>
      </c>
      <c r="E30" s="83">
        <v>-48</v>
      </c>
      <c r="F30" s="83"/>
      <c r="G30" s="67"/>
      <c r="H30" s="67"/>
    </row>
    <row r="31" spans="1:11" ht="14.45" customHeight="1" x14ac:dyDescent="0.25">
      <c r="A31" s="119" t="s">
        <v>83</v>
      </c>
      <c r="B31" s="112" t="s">
        <v>67</v>
      </c>
      <c r="C31" s="81">
        <f t="shared" si="1"/>
        <v>-2668</v>
      </c>
      <c r="D31" s="83">
        <v>-2668</v>
      </c>
      <c r="E31" s="83">
        <v>-1945</v>
      </c>
      <c r="F31" s="83"/>
      <c r="G31" s="68"/>
      <c r="H31" s="67"/>
    </row>
    <row r="32" spans="1:11" ht="15.75" x14ac:dyDescent="0.25">
      <c r="A32" s="113" t="s">
        <v>84</v>
      </c>
      <c r="B32" s="114" t="s">
        <v>68</v>
      </c>
      <c r="C32" s="81">
        <f t="shared" si="1"/>
        <v>-15092</v>
      </c>
      <c r="D32" s="83">
        <v>-15092</v>
      </c>
      <c r="E32" s="83">
        <v>-11523</v>
      </c>
      <c r="F32" s="83"/>
      <c r="G32" s="68"/>
      <c r="H32" s="67"/>
    </row>
    <row r="33" spans="1:11" ht="15.75" x14ac:dyDescent="0.25">
      <c r="A33" s="119" t="s">
        <v>85</v>
      </c>
      <c r="B33" s="112" t="s">
        <v>69</v>
      </c>
      <c r="C33" s="81">
        <f t="shared" si="1"/>
        <v>-7251</v>
      </c>
      <c r="D33" s="83">
        <v>-7251</v>
      </c>
      <c r="E33" s="83">
        <v>-5479</v>
      </c>
      <c r="F33" s="81"/>
      <c r="G33" s="68"/>
      <c r="H33" s="67"/>
    </row>
    <row r="34" spans="1:11" ht="15.75" x14ac:dyDescent="0.25">
      <c r="A34" s="113" t="s">
        <v>86</v>
      </c>
      <c r="B34" s="112" t="s">
        <v>70</v>
      </c>
      <c r="C34" s="81">
        <f t="shared" si="1"/>
        <v>-9</v>
      </c>
      <c r="D34" s="81">
        <v>-9</v>
      </c>
      <c r="E34" s="81">
        <v>-24</v>
      </c>
      <c r="F34" s="81"/>
      <c r="G34" s="67"/>
    </row>
    <row r="35" spans="1:11" ht="15.75" x14ac:dyDescent="0.25">
      <c r="A35" s="119" t="s">
        <v>87</v>
      </c>
      <c r="B35" s="112" t="s">
        <v>31</v>
      </c>
      <c r="C35" s="81">
        <f t="shared" si="1"/>
        <v>0</v>
      </c>
      <c r="D35" s="81"/>
      <c r="E35" s="81">
        <v>1044</v>
      </c>
      <c r="F35" s="81"/>
      <c r="G35" s="67"/>
    </row>
    <row r="36" spans="1:11" ht="15.75" x14ac:dyDescent="0.25">
      <c r="A36" s="113" t="s">
        <v>88</v>
      </c>
      <c r="B36" s="112" t="s">
        <v>73</v>
      </c>
      <c r="C36" s="87">
        <f t="shared" ref="C36:C41" si="2">D36+F36</f>
        <v>-5078</v>
      </c>
      <c r="D36" s="87">
        <v>-5078</v>
      </c>
      <c r="E36" s="87">
        <v>-3968</v>
      </c>
      <c r="F36" s="97"/>
      <c r="I36" s="67"/>
      <c r="J36" s="67"/>
      <c r="K36" s="67"/>
    </row>
    <row r="37" spans="1:11" ht="15.75" x14ac:dyDescent="0.25">
      <c r="A37" s="113" t="s">
        <v>89</v>
      </c>
      <c r="B37" s="112" t="s">
        <v>140</v>
      </c>
      <c r="C37" s="87">
        <f t="shared" si="2"/>
        <v>-246</v>
      </c>
      <c r="D37" s="87">
        <v>-246</v>
      </c>
      <c r="E37" s="87">
        <v>-151</v>
      </c>
      <c r="F37" s="97"/>
      <c r="I37" s="67"/>
      <c r="J37" s="67"/>
      <c r="K37" s="67"/>
    </row>
    <row r="38" spans="1:11" ht="16.899999999999999" customHeight="1" x14ac:dyDescent="0.25">
      <c r="A38" s="119" t="s">
        <v>91</v>
      </c>
      <c r="B38" s="115" t="s">
        <v>37</v>
      </c>
      <c r="C38" s="87">
        <f t="shared" si="2"/>
        <v>-18</v>
      </c>
      <c r="D38" s="87">
        <v>-18</v>
      </c>
      <c r="E38" s="87"/>
      <c r="F38" s="97"/>
      <c r="G38" s="5"/>
      <c r="I38" s="67"/>
    </row>
    <row r="39" spans="1:11" ht="30" customHeight="1" x14ac:dyDescent="0.25">
      <c r="A39" s="113" t="s">
        <v>92</v>
      </c>
      <c r="B39" s="120" t="s">
        <v>90</v>
      </c>
      <c r="C39" s="87">
        <f t="shared" si="2"/>
        <v>-44757</v>
      </c>
      <c r="D39" s="87">
        <v>-44757</v>
      </c>
      <c r="E39" s="87"/>
      <c r="F39" s="97"/>
      <c r="G39" s="5"/>
      <c r="I39" s="67"/>
    </row>
    <row r="40" spans="1:11" ht="31.15" customHeight="1" x14ac:dyDescent="0.25">
      <c r="A40" s="119" t="s">
        <v>139</v>
      </c>
      <c r="B40" s="120" t="s">
        <v>141</v>
      </c>
      <c r="C40" s="87">
        <f t="shared" si="2"/>
        <v>9351</v>
      </c>
      <c r="D40" s="87">
        <v>1979</v>
      </c>
      <c r="E40" s="87">
        <v>-3700</v>
      </c>
      <c r="F40" s="87">
        <v>7372</v>
      </c>
      <c r="G40" s="5"/>
      <c r="I40" s="67"/>
    </row>
    <row r="41" spans="1:11" ht="15.6" customHeight="1" x14ac:dyDescent="0.25">
      <c r="A41" s="117"/>
      <c r="B41" s="118" t="s">
        <v>0</v>
      </c>
      <c r="C41" s="93">
        <f t="shared" si="2"/>
        <v>-15746</v>
      </c>
      <c r="D41" s="93">
        <f>SUM(D15:D40)</f>
        <v>-23118</v>
      </c>
      <c r="E41" s="93">
        <f t="shared" ref="E41:F41" si="3">SUM(E15:E40)</f>
        <v>36307</v>
      </c>
      <c r="F41" s="93">
        <f t="shared" si="3"/>
        <v>7372</v>
      </c>
      <c r="I41" s="67"/>
    </row>
    <row r="42" spans="1:11" ht="15" x14ac:dyDescent="0.2">
      <c r="A42" s="116"/>
      <c r="B42" s="121"/>
      <c r="C42" s="121"/>
      <c r="D42" s="121"/>
      <c r="E42" s="121"/>
      <c r="F42" s="116"/>
      <c r="I42" s="67"/>
    </row>
    <row r="43" spans="1:11" x14ac:dyDescent="0.2">
      <c r="H43" s="143"/>
      <c r="I43" s="67"/>
    </row>
    <row r="44" spans="1:11" x14ac:dyDescent="0.2">
      <c r="I44" s="67"/>
    </row>
    <row r="45" spans="1:11" x14ac:dyDescent="0.2">
      <c r="I45" s="67"/>
    </row>
    <row r="46" spans="1:11" x14ac:dyDescent="0.2">
      <c r="I46" s="67"/>
    </row>
    <row r="47" spans="1:11" ht="15" customHeight="1" x14ac:dyDescent="0.2">
      <c r="I47" s="67"/>
    </row>
    <row r="48" spans="1:11" ht="15" customHeight="1" x14ac:dyDescent="0.2">
      <c r="I48" s="67"/>
    </row>
    <row r="49" spans="9:9" ht="13.9" customHeight="1" x14ac:dyDescent="0.2">
      <c r="I49" s="67"/>
    </row>
    <row r="50" spans="9:9" ht="13.15" customHeight="1" x14ac:dyDescent="0.2">
      <c r="I50" s="67"/>
    </row>
    <row r="51" spans="9:9" ht="27" customHeight="1" x14ac:dyDescent="0.2">
      <c r="I51" s="67"/>
    </row>
    <row r="52" spans="9:9" ht="14.45" customHeight="1" x14ac:dyDescent="0.2">
      <c r="I52" s="67"/>
    </row>
    <row r="53" spans="9:9" ht="16.149999999999999" customHeight="1" x14ac:dyDescent="0.2">
      <c r="I53" s="67"/>
    </row>
    <row r="54" spans="9:9" ht="13.5" customHeight="1" x14ac:dyDescent="0.2"/>
    <row r="55" spans="9:9" ht="13.9" customHeight="1" x14ac:dyDescent="0.2"/>
    <row r="56" spans="9:9" ht="13.9" customHeight="1" x14ac:dyDescent="0.2"/>
    <row r="57" spans="9:9" ht="15" customHeight="1" x14ac:dyDescent="0.2"/>
    <row r="58" spans="9:9" ht="15.6" customHeight="1" x14ac:dyDescent="0.2"/>
    <row r="61" spans="9:9" ht="14.45" customHeight="1" x14ac:dyDescent="0.2"/>
    <row r="69" spans="9:9" x14ac:dyDescent="0.2">
      <c r="I69" s="5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  <ignoredErrors>
    <ignoredError sqref="D41:F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 </vt:lpstr>
      <vt:lpstr>2 priedas</vt:lpstr>
      <vt:lpstr>3 priedas </vt:lpstr>
      <vt:lpstr>4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2015-11-27T08:48:46Z</cp:lastPrinted>
  <dcterms:created xsi:type="dcterms:W3CDTF">2006-11-21T07:32:28Z</dcterms:created>
  <dcterms:modified xsi:type="dcterms:W3CDTF">2015-11-27T08:50:02Z</dcterms:modified>
</cp:coreProperties>
</file>