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35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V39" i="1" l="1"/>
  <c r="I53" i="1"/>
  <c r="I54" i="1"/>
  <c r="I55" i="1"/>
  <c r="I52" i="1"/>
  <c r="I49" i="1"/>
  <c r="I50" i="1"/>
  <c r="I48" i="1"/>
  <c r="I56" i="1"/>
  <c r="D39" i="1"/>
  <c r="E39" i="1"/>
  <c r="F39" i="1"/>
  <c r="H39" i="1"/>
  <c r="I39" i="1"/>
  <c r="J39" i="1"/>
  <c r="K39" i="1"/>
  <c r="M39" i="1"/>
  <c r="N39" i="1"/>
  <c r="P39" i="1"/>
  <c r="Q39" i="1"/>
  <c r="T39" i="1"/>
  <c r="U39" i="1"/>
  <c r="C39" i="1"/>
  <c r="G56" i="1"/>
  <c r="E56" i="1"/>
  <c r="C56" i="1"/>
  <c r="S18" i="1"/>
  <c r="S20" i="1"/>
  <c r="S16" i="1"/>
  <c r="X16" i="1"/>
  <c r="S10" i="1"/>
  <c r="X10" i="1"/>
  <c r="S11" i="1"/>
  <c r="X11" i="1"/>
  <c r="S12" i="1"/>
  <c r="X12" i="1"/>
  <c r="S17" i="1"/>
  <c r="S14" i="1"/>
  <c r="X14" i="1"/>
  <c r="S27" i="1"/>
  <c r="X27" i="1"/>
  <c r="S21" i="1"/>
  <c r="X21" i="1"/>
  <c r="S22" i="1"/>
  <c r="X22" i="1"/>
  <c r="S23" i="1"/>
  <c r="X23" i="1"/>
  <c r="S24" i="1"/>
  <c r="X24" i="1"/>
  <c r="S26" i="1"/>
  <c r="X26" i="1"/>
  <c r="X32" i="1"/>
  <c r="S29" i="1"/>
  <c r="X29" i="1"/>
  <c r="S30" i="1"/>
  <c r="X30" i="1"/>
  <c r="S39" i="1"/>
  <c r="X18" i="1"/>
  <c r="X39" i="1"/>
</calcChain>
</file>

<file path=xl/sharedStrings.xml><?xml version="1.0" encoding="utf-8"?>
<sst xmlns="http://schemas.openxmlformats.org/spreadsheetml/2006/main" count="106" uniqueCount="97">
  <si>
    <t>Eil.Nr.</t>
  </si>
  <si>
    <t>Įstaigos pavadinimas</t>
  </si>
  <si>
    <t>1 kl.</t>
  </si>
  <si>
    <t>2 kl.</t>
  </si>
  <si>
    <t>3 kl.</t>
  </si>
  <si>
    <t>4 kl.</t>
  </si>
  <si>
    <t>5 kl.</t>
  </si>
  <si>
    <t>6 kl.</t>
  </si>
  <si>
    <t>7 kl.</t>
  </si>
  <si>
    <t>8 kl.</t>
  </si>
  <si>
    <t>Iš viso klasių komplektų</t>
  </si>
  <si>
    <t>Spec. lavinamosios klasės</t>
  </si>
  <si>
    <t>Specialiosios klasės</t>
  </si>
  <si>
    <t>Priešmokyklinio ugdymo grupės</t>
  </si>
  <si>
    <t>Iš viso komp.</t>
  </si>
  <si>
    <t>Gimnazijos</t>
  </si>
  <si>
    <t>1.1.</t>
  </si>
  <si>
    <t>1.2.</t>
  </si>
  <si>
    <t>Salantų gimnazija</t>
  </si>
  <si>
    <t>1.3.</t>
  </si>
  <si>
    <t xml:space="preserve">Darbėnų gimnazija  </t>
  </si>
  <si>
    <t>1.3.1.</t>
  </si>
  <si>
    <t>Piliakalnio pagrindinio ugdymo skyrius</t>
  </si>
  <si>
    <t>2.1.</t>
  </si>
  <si>
    <t>2.1.1.</t>
  </si>
  <si>
    <t>Kalniškių pradinio ugdymo skyrius</t>
  </si>
  <si>
    <t>2.2.</t>
  </si>
  <si>
    <t>Pagrindinės mokyklos</t>
  </si>
  <si>
    <t>3.1.</t>
  </si>
  <si>
    <t>Marijono Daujoto pagrindinė mokykla</t>
  </si>
  <si>
    <t>3.1.1.</t>
  </si>
  <si>
    <t>3.2.</t>
  </si>
  <si>
    <t>3.4.</t>
  </si>
  <si>
    <t>3.5.</t>
  </si>
  <si>
    <t xml:space="preserve">Grūšlaukės pagrindinė </t>
  </si>
  <si>
    <t>4.</t>
  </si>
  <si>
    <t>Pradinė mokyklos</t>
  </si>
  <si>
    <t>4.1.</t>
  </si>
  <si>
    <t>Kurmaičių pradinė mokykla</t>
  </si>
  <si>
    <t>5.</t>
  </si>
  <si>
    <t>Mokyklos-darželiai</t>
  </si>
  <si>
    <t>5.1.</t>
  </si>
  <si>
    <t>5.2.</t>
  </si>
  <si>
    <t>Mokykla– darželis „Žibutė“</t>
  </si>
  <si>
    <t>Kretingos Marijos Tiškevičiūtės mokykla</t>
  </si>
  <si>
    <t>6.</t>
  </si>
  <si>
    <t>Lopšeliai-darželiai, darželiai</t>
  </si>
  <si>
    <t>6.1.</t>
  </si>
  <si>
    <t>Lopšelis-darželis „Ąžuoliukas“</t>
  </si>
  <si>
    <t>6.2.</t>
  </si>
  <si>
    <t>Lopšelis-darželis „Voveraitė“</t>
  </si>
  <si>
    <t>6.3.</t>
  </si>
  <si>
    <t>Lopšelis-darželis „Žilvitis“</t>
  </si>
  <si>
    <t>6.4.</t>
  </si>
  <si>
    <t>6.5.</t>
  </si>
  <si>
    <t>Salantų lopšelis-darželis „Rasa“</t>
  </si>
  <si>
    <t>Vydmantų lopšelis-darželis                                          „ Pasagėlė“</t>
  </si>
  <si>
    <t>Iš viso</t>
  </si>
  <si>
    <t>Eil. Nr.</t>
  </si>
  <si>
    <t>Klasės</t>
  </si>
  <si>
    <t>Mokymosi formos</t>
  </si>
  <si>
    <t>Iš viso komplektų</t>
  </si>
  <si>
    <t>Neakivaizdinė</t>
  </si>
  <si>
    <t>Nuotolinė</t>
  </si>
  <si>
    <t>3G</t>
  </si>
  <si>
    <t>4G</t>
  </si>
  <si>
    <t>VMSK</t>
  </si>
  <si>
    <t>Kretingos rajono savivaldybės tarybos</t>
  </si>
  <si>
    <t>priedas</t>
  </si>
  <si>
    <t>Pastaba:</t>
  </si>
  <si>
    <t>VMSK - vidutinis mokinių skaičius klasėse</t>
  </si>
  <si>
    <t>6.7.</t>
  </si>
  <si>
    <t>6.8.</t>
  </si>
  <si>
    <t xml:space="preserve">Lopšelis –darželis „Pasaka“ </t>
  </si>
  <si>
    <t>Lopšelis - darželis „Eglutė“</t>
  </si>
  <si>
    <t>Baublių  mokykla-daugiafunkcis centras</t>
  </si>
  <si>
    <t>7-8 kl.</t>
  </si>
  <si>
    <t>Kasdienis</t>
  </si>
  <si>
    <t>Suaugusiųjų</t>
  </si>
  <si>
    <t>Jaunimo</t>
  </si>
  <si>
    <t>3G kl.</t>
  </si>
  <si>
    <t>4G kl.</t>
  </si>
  <si>
    <t>Vydmantų gimnazija</t>
  </si>
  <si>
    <t>Kartenos  mokykla-daugiafunkcis centras</t>
  </si>
  <si>
    <t>Mokyklos-daugiafunkciai centrai</t>
  </si>
  <si>
    <t xml:space="preserve"> SAVIVALDYBĖS MOKYKLŲ KLASIŲ SKAIČIUS, PRIEŠMOKYKLINIO UGDYMO GRUPIŲ SKAIČIUS, VAIKŲ IR  MOKINIŲ SKAIČIAUS VIDURKIS KLASĖSE IR GRUPĖSE 2015/2016 MOKSLO METAMS </t>
  </si>
  <si>
    <t>7-8  (jungtinė)</t>
  </si>
  <si>
    <t>SUAUGUSIŲJŲ IR JAUNIMO MOKYMO CENTRO KLASIŲ KOMPLEKTŲ  SKAIČIUS   2015/2016 M.M.</t>
  </si>
  <si>
    <t>9 (1G) kl.</t>
  </si>
  <si>
    <t>10 (2G) kl.</t>
  </si>
  <si>
    <t>Simono Daukanto pagrindinė mokykla</t>
  </si>
  <si>
    <t>Jokūbavo A.Stulginskio pagrindinė mokykla</t>
  </si>
  <si>
    <t>Kūlupėnų M.Valančiaus  pagrindinė mokykla</t>
  </si>
  <si>
    <t>Rūdaičių mokykla</t>
  </si>
  <si>
    <t>VMS</t>
  </si>
  <si>
    <t>Jurgio Pabrėžos universitetinė gimnazija</t>
  </si>
  <si>
    <t>2015-03-26 sprendimo Nr. T2-88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</si>
</sst>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2"/>
    </font>
    <font>
      <sz val="9"/>
      <name val="Times New Roman"/>
      <family val="2"/>
    </font>
    <font>
      <sz val="10"/>
      <name val="Times New Roman"/>
      <family val="2"/>
    </font>
    <font>
      <b/>
      <sz val="8"/>
      <name val="Times New Roman"/>
      <family val="2"/>
    </font>
    <font>
      <b/>
      <sz val="8"/>
      <name val="Times New Roman"/>
      <family val="1"/>
      <charset val="186"/>
    </font>
    <font>
      <b/>
      <sz val="9"/>
      <name val="Times New Roman"/>
      <family val="2"/>
    </font>
    <font>
      <sz val="8"/>
      <name val="Arial"/>
      <family val="2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Arial"/>
      <family val="2"/>
    </font>
    <font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8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" fontId="4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0" fillId="0" borderId="1" xfId="0" applyFont="1" applyBorder="1" applyAlignment="1">
      <alignment vertical="center"/>
    </xf>
    <xf numFmtId="1" fontId="22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17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4" fillId="0" borderId="4" xfId="0" applyNumberFormat="1" applyFont="1" applyFill="1" applyBorder="1" applyAlignment="1">
      <alignment horizontal="center" wrapText="1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/>
    </xf>
    <xf numFmtId="0" fontId="4" fillId="0" borderId="9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tabSelected="1" zoomScaleNormal="100" workbookViewId="0">
      <selection activeCell="AH22" sqref="AH22"/>
    </sheetView>
  </sheetViews>
  <sheetFormatPr defaultRowHeight="15" x14ac:dyDescent="0.25"/>
  <cols>
    <col min="1" max="1" width="4" style="30" customWidth="1"/>
    <col min="2" max="2" width="17.140625" style="26" customWidth="1"/>
    <col min="3" max="3" width="5.7109375" style="26" customWidth="1"/>
    <col min="4" max="6" width="5" style="26" customWidth="1"/>
    <col min="7" max="7" width="5" style="40" customWidth="1"/>
    <col min="8" max="8" width="4" style="26" customWidth="1"/>
    <col min="9" max="9" width="3.85546875" style="26" customWidth="1"/>
    <col min="10" max="10" width="4" style="26" customWidth="1"/>
    <col min="11" max="11" width="5" style="26" customWidth="1"/>
    <col min="12" max="12" width="5" style="40" customWidth="1"/>
    <col min="13" max="14" width="5" style="26" customWidth="1"/>
    <col min="15" max="15" width="5" style="40" customWidth="1"/>
    <col min="16" max="17" width="5" style="26" customWidth="1"/>
    <col min="18" max="18" width="5" style="40" customWidth="1"/>
    <col min="19" max="19" width="5" style="27" customWidth="1"/>
    <col min="20" max="20" width="4.5703125" style="26" customWidth="1"/>
    <col min="21" max="22" width="5" style="26" customWidth="1"/>
    <col min="23" max="23" width="5" style="40" customWidth="1"/>
    <col min="24" max="24" width="6.140625" style="26" customWidth="1"/>
    <col min="25" max="25" width="13.42578125" customWidth="1"/>
  </cols>
  <sheetData>
    <row r="1" spans="1:33" ht="15.75" customHeight="1" x14ac:dyDescent="0.25">
      <c r="E1" s="102"/>
      <c r="F1" s="102"/>
      <c r="G1" s="102"/>
      <c r="H1" s="102"/>
      <c r="I1" s="102"/>
      <c r="J1" s="102"/>
      <c r="K1" s="102"/>
      <c r="L1" s="102"/>
      <c r="M1" s="102"/>
      <c r="N1" s="102"/>
      <c r="R1" s="44" t="s">
        <v>67</v>
      </c>
      <c r="S1" s="71"/>
      <c r="T1" s="71"/>
      <c r="U1" s="71"/>
      <c r="V1" s="71"/>
      <c r="W1" s="71"/>
      <c r="X1" s="72"/>
    </row>
    <row r="2" spans="1:33" ht="15.75" customHeight="1" x14ac:dyDescent="0.25">
      <c r="E2" s="102"/>
      <c r="F2" s="102"/>
      <c r="G2" s="102"/>
      <c r="H2" s="102"/>
      <c r="I2" s="102"/>
      <c r="J2" s="102"/>
      <c r="K2" s="102"/>
      <c r="L2" s="102"/>
      <c r="M2" s="102"/>
      <c r="N2" s="102"/>
      <c r="R2" s="44" t="s">
        <v>96</v>
      </c>
      <c r="S2" s="71"/>
      <c r="T2" s="71"/>
      <c r="U2" s="71"/>
      <c r="V2" s="71"/>
      <c r="W2" s="71"/>
      <c r="X2" s="72"/>
    </row>
    <row r="3" spans="1:33" s="66" customFormat="1" ht="15.75" customHeight="1" x14ac:dyDescent="0.25">
      <c r="A3" s="68"/>
      <c r="B3" s="67"/>
      <c r="C3" s="67"/>
      <c r="D3" s="67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69"/>
      <c r="P3" s="67"/>
      <c r="Q3" s="67"/>
      <c r="R3" s="44" t="s">
        <v>68</v>
      </c>
      <c r="S3" s="71"/>
      <c r="T3" s="71"/>
      <c r="U3" s="71"/>
      <c r="V3" s="71"/>
      <c r="W3" s="71"/>
      <c r="X3" s="72"/>
    </row>
    <row r="4" spans="1:33" ht="15.75" customHeight="1" x14ac:dyDescent="0.25">
      <c r="R4" s="44"/>
      <c r="S4" s="68"/>
      <c r="T4" s="68"/>
      <c r="U4" s="68"/>
      <c r="V4" s="68"/>
      <c r="W4" s="68"/>
      <c r="X4" s="66"/>
    </row>
    <row r="5" spans="1:33" ht="32.25" customHeight="1" x14ac:dyDescent="0.25">
      <c r="B5" s="90" t="s">
        <v>85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</row>
    <row r="6" spans="1:33" ht="12.75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7" spans="1:33" ht="67.5" customHeight="1" x14ac:dyDescent="0.25">
      <c r="A7" s="1" t="s">
        <v>0</v>
      </c>
      <c r="B7" s="1" t="s">
        <v>1</v>
      </c>
      <c r="C7" s="31" t="s">
        <v>2</v>
      </c>
      <c r="D7" s="31" t="s">
        <v>3</v>
      </c>
      <c r="E7" s="31" t="s">
        <v>4</v>
      </c>
      <c r="F7" s="31" t="s">
        <v>5</v>
      </c>
      <c r="G7" s="42" t="s">
        <v>94</v>
      </c>
      <c r="H7" s="31" t="s">
        <v>6</v>
      </c>
      <c r="I7" s="31" t="s">
        <v>7</v>
      </c>
      <c r="J7" s="31" t="s">
        <v>8</v>
      </c>
      <c r="K7" s="31" t="s">
        <v>9</v>
      </c>
      <c r="L7" s="42" t="s">
        <v>94</v>
      </c>
      <c r="M7" s="31" t="s">
        <v>88</v>
      </c>
      <c r="N7" s="31" t="s">
        <v>89</v>
      </c>
      <c r="O7" s="42" t="s">
        <v>94</v>
      </c>
      <c r="P7" s="31" t="s">
        <v>80</v>
      </c>
      <c r="Q7" s="31" t="s">
        <v>81</v>
      </c>
      <c r="R7" s="42" t="s">
        <v>94</v>
      </c>
      <c r="S7" s="32" t="s">
        <v>10</v>
      </c>
      <c r="T7" s="32" t="s">
        <v>11</v>
      </c>
      <c r="U7" s="32" t="s">
        <v>12</v>
      </c>
      <c r="V7" s="32" t="s">
        <v>13</v>
      </c>
      <c r="W7" s="42" t="s">
        <v>94</v>
      </c>
      <c r="X7" s="33" t="s">
        <v>14</v>
      </c>
      <c r="AA7" s="44"/>
      <c r="AB7" s="65"/>
      <c r="AC7" s="65"/>
      <c r="AD7" s="65"/>
      <c r="AE7" s="65"/>
      <c r="AF7" s="65"/>
      <c r="AG7" s="64"/>
    </row>
    <row r="8" spans="1:33" ht="15.75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1">
        <v>13</v>
      </c>
      <c r="N8" s="1">
        <v>14</v>
      </c>
      <c r="O8" s="1">
        <v>15</v>
      </c>
      <c r="P8" s="1">
        <v>16</v>
      </c>
      <c r="Q8" s="1">
        <v>17</v>
      </c>
      <c r="R8" s="1">
        <v>18</v>
      </c>
      <c r="S8" s="1">
        <v>19</v>
      </c>
      <c r="T8" s="1">
        <v>20</v>
      </c>
      <c r="U8" s="1">
        <v>21</v>
      </c>
      <c r="V8" s="1">
        <v>22</v>
      </c>
      <c r="W8" s="1">
        <v>23</v>
      </c>
      <c r="X8" s="1">
        <v>24</v>
      </c>
      <c r="AA8" s="44"/>
      <c r="AB8" s="65"/>
      <c r="AC8" s="65"/>
      <c r="AD8" s="65"/>
      <c r="AE8" s="65"/>
      <c r="AF8" s="65"/>
      <c r="AG8" s="64"/>
    </row>
    <row r="9" spans="1:33" ht="15.75" x14ac:dyDescent="0.25">
      <c r="A9" s="1">
        <v>1</v>
      </c>
      <c r="B9" s="96" t="s">
        <v>15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8"/>
      <c r="W9" s="4"/>
      <c r="X9" s="3"/>
      <c r="AA9" s="44"/>
      <c r="AB9" s="65"/>
      <c r="AC9" s="65"/>
      <c r="AD9" s="65"/>
      <c r="AE9" s="65"/>
      <c r="AF9" s="65"/>
      <c r="AG9" s="64"/>
    </row>
    <row r="10" spans="1:33" ht="26.25" customHeight="1" x14ac:dyDescent="0.25">
      <c r="A10" s="1" t="s">
        <v>16</v>
      </c>
      <c r="B10" s="1" t="s">
        <v>95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38">
        <v>4</v>
      </c>
      <c r="N10" s="1">
        <v>4</v>
      </c>
      <c r="O10" s="38">
        <v>25</v>
      </c>
      <c r="P10" s="38">
        <v>5</v>
      </c>
      <c r="Q10" s="77">
        <v>6</v>
      </c>
      <c r="R10" s="38">
        <v>25</v>
      </c>
      <c r="S10" s="78">
        <f>Q10+P10+N10+M10+K10+J10+I10+H10+F10+E10+D10+C10</f>
        <v>19</v>
      </c>
      <c r="T10" s="6"/>
      <c r="U10" s="1"/>
      <c r="V10" s="1"/>
      <c r="W10" s="1"/>
      <c r="X10" s="3">
        <f>S10</f>
        <v>19</v>
      </c>
    </row>
    <row r="11" spans="1:33" x14ac:dyDescent="0.25">
      <c r="A11" s="1" t="s">
        <v>17</v>
      </c>
      <c r="B11" s="1" t="s">
        <v>18</v>
      </c>
      <c r="C11" s="1">
        <v>1</v>
      </c>
      <c r="D11" s="1">
        <v>1</v>
      </c>
      <c r="E11" s="1">
        <v>2</v>
      </c>
      <c r="F11" s="1">
        <v>2</v>
      </c>
      <c r="G11" s="34">
        <v>20</v>
      </c>
      <c r="H11" s="1">
        <v>2</v>
      </c>
      <c r="I11" s="1">
        <v>2</v>
      </c>
      <c r="J11" s="1">
        <v>2</v>
      </c>
      <c r="K11" s="1">
        <v>2</v>
      </c>
      <c r="L11" s="38">
        <v>22</v>
      </c>
      <c r="M11" s="1">
        <v>2</v>
      </c>
      <c r="N11" s="1">
        <v>2</v>
      </c>
      <c r="O11" s="38">
        <v>22</v>
      </c>
      <c r="P11" s="1">
        <v>2</v>
      </c>
      <c r="Q11" s="1">
        <v>2</v>
      </c>
      <c r="R11" s="38">
        <v>22</v>
      </c>
      <c r="S11" s="5">
        <f>Q11+P11+N11+M11+K11+J11+I11+H11+F11+E11+D11+C11</f>
        <v>22</v>
      </c>
      <c r="T11" s="6"/>
      <c r="U11" s="1"/>
      <c r="V11" s="1"/>
      <c r="W11" s="1"/>
      <c r="X11" s="3">
        <f>S11</f>
        <v>22</v>
      </c>
    </row>
    <row r="12" spans="1:33" ht="15.75" thickBot="1" x14ac:dyDescent="0.3">
      <c r="A12" s="1" t="s">
        <v>19</v>
      </c>
      <c r="B12" s="1" t="s">
        <v>20</v>
      </c>
      <c r="C12" s="75">
        <v>2</v>
      </c>
      <c r="D12" s="9">
        <v>2</v>
      </c>
      <c r="E12" s="9">
        <v>1</v>
      </c>
      <c r="F12" s="9">
        <v>2</v>
      </c>
      <c r="G12" s="34">
        <v>20</v>
      </c>
      <c r="H12" s="9">
        <v>2</v>
      </c>
      <c r="I12" s="9">
        <v>1</v>
      </c>
      <c r="J12" s="9">
        <v>1</v>
      </c>
      <c r="K12" s="75">
        <v>1</v>
      </c>
      <c r="L12" s="38">
        <v>22</v>
      </c>
      <c r="M12" s="1">
        <v>2</v>
      </c>
      <c r="N12" s="1">
        <v>2</v>
      </c>
      <c r="O12" s="38">
        <v>22</v>
      </c>
      <c r="P12" s="1">
        <v>1</v>
      </c>
      <c r="Q12" s="1">
        <v>1</v>
      </c>
      <c r="R12" s="38">
        <v>22</v>
      </c>
      <c r="S12" s="5">
        <f>Q12+P12+N12+M12+K12+J12+I12+H12+F12+E12+D12+C12</f>
        <v>18</v>
      </c>
      <c r="T12" s="6"/>
      <c r="U12" s="1"/>
      <c r="V12" s="2">
        <v>1</v>
      </c>
      <c r="W12" s="36">
        <v>15</v>
      </c>
      <c r="X12" s="103">
        <f>S12+S13+V12+V13</f>
        <v>23</v>
      </c>
    </row>
    <row r="13" spans="1:33" ht="23.25" thickBot="1" x14ac:dyDescent="0.3">
      <c r="A13" s="1" t="s">
        <v>21</v>
      </c>
      <c r="B13" s="10" t="s">
        <v>22</v>
      </c>
      <c r="C13" s="11">
        <v>1</v>
      </c>
      <c r="D13" s="84"/>
      <c r="E13" s="12"/>
      <c r="F13" s="13"/>
      <c r="G13" s="35">
        <v>10</v>
      </c>
      <c r="H13" s="11">
        <v>1</v>
      </c>
      <c r="I13" s="13"/>
      <c r="J13" s="11"/>
      <c r="K13" s="14">
        <v>1</v>
      </c>
      <c r="L13" s="41">
        <v>10</v>
      </c>
      <c r="M13" s="2"/>
      <c r="N13" s="2"/>
      <c r="O13" s="2"/>
      <c r="P13" s="2"/>
      <c r="Q13" s="2"/>
      <c r="R13" s="2"/>
      <c r="S13" s="5">
        <v>3</v>
      </c>
      <c r="T13" s="15"/>
      <c r="U13" s="2"/>
      <c r="V13" s="2">
        <v>1</v>
      </c>
      <c r="W13" s="36"/>
      <c r="X13" s="104"/>
    </row>
    <row r="14" spans="1:33" x14ac:dyDescent="0.25">
      <c r="A14" s="1" t="s">
        <v>19</v>
      </c>
      <c r="B14" s="1" t="s">
        <v>82</v>
      </c>
      <c r="C14" s="17">
        <v>1</v>
      </c>
      <c r="D14" s="17">
        <v>1</v>
      </c>
      <c r="E14" s="17">
        <v>1</v>
      </c>
      <c r="F14" s="17">
        <v>1</v>
      </c>
      <c r="G14" s="38">
        <v>15</v>
      </c>
      <c r="H14" s="1">
        <v>1</v>
      </c>
      <c r="I14" s="1">
        <v>1</v>
      </c>
      <c r="J14" s="1">
        <v>1</v>
      </c>
      <c r="K14" s="1">
        <v>1</v>
      </c>
      <c r="L14" s="38">
        <v>15</v>
      </c>
      <c r="M14" s="1">
        <v>1</v>
      </c>
      <c r="N14" s="1">
        <v>2</v>
      </c>
      <c r="O14" s="38">
        <v>20</v>
      </c>
      <c r="P14" s="1">
        <v>1</v>
      </c>
      <c r="Q14" s="1">
        <v>1</v>
      </c>
      <c r="R14" s="38">
        <v>20</v>
      </c>
      <c r="S14" s="5">
        <f>Q14+P14+N14+M14+K14+J14+I14+H14+F14+E14+D14+C14</f>
        <v>13</v>
      </c>
      <c r="T14" s="6"/>
      <c r="U14" s="1"/>
      <c r="V14" s="2"/>
      <c r="W14" s="2"/>
      <c r="X14" s="3">
        <f>V14+S14</f>
        <v>13</v>
      </c>
    </row>
    <row r="15" spans="1:33" ht="15.75" customHeight="1" x14ac:dyDescent="0.25">
      <c r="A15" s="1">
        <v>2</v>
      </c>
      <c r="B15" s="99" t="s">
        <v>84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1"/>
      <c r="W15" s="4"/>
      <c r="X15" s="3"/>
    </row>
    <row r="16" spans="1:33" ht="23.25" thickBot="1" x14ac:dyDescent="0.3">
      <c r="A16" s="1" t="s">
        <v>23</v>
      </c>
      <c r="B16" s="1" t="s">
        <v>83</v>
      </c>
      <c r="C16" s="8">
        <v>1</v>
      </c>
      <c r="D16" s="47">
        <v>1</v>
      </c>
      <c r="E16" s="8">
        <v>1</v>
      </c>
      <c r="F16" s="8">
        <v>1</v>
      </c>
      <c r="G16" s="37">
        <v>15</v>
      </c>
      <c r="H16" s="2">
        <v>1</v>
      </c>
      <c r="I16" s="2">
        <v>1</v>
      </c>
      <c r="J16" s="2">
        <v>1</v>
      </c>
      <c r="K16" s="2">
        <v>1</v>
      </c>
      <c r="L16" s="36">
        <v>15</v>
      </c>
      <c r="M16" s="2">
        <v>1</v>
      </c>
      <c r="N16" s="2">
        <v>1</v>
      </c>
      <c r="O16" s="36">
        <v>15</v>
      </c>
      <c r="P16" s="2"/>
      <c r="Q16" s="2"/>
      <c r="R16" s="36"/>
      <c r="S16" s="16">
        <f>Q16+P16+N16+M16+K16+J16+I16+H16+F16+E16+D16+C16</f>
        <v>10</v>
      </c>
      <c r="T16" s="6"/>
      <c r="U16" s="2"/>
      <c r="V16" s="2">
        <v>1</v>
      </c>
      <c r="W16" s="36">
        <v>15</v>
      </c>
      <c r="X16" s="94">
        <f>V16+S16+S17+V17</f>
        <v>14</v>
      </c>
    </row>
    <row r="17" spans="1:24" ht="23.25" thickBot="1" x14ac:dyDescent="0.3">
      <c r="A17" s="1" t="s">
        <v>24</v>
      </c>
      <c r="B17" s="10" t="s">
        <v>25</v>
      </c>
      <c r="C17" s="11">
        <v>1</v>
      </c>
      <c r="D17" s="12"/>
      <c r="E17" s="12">
        <v>1</v>
      </c>
      <c r="F17" s="14"/>
      <c r="G17" s="37">
        <v>10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16">
        <f>E17+C17</f>
        <v>2</v>
      </c>
      <c r="T17" s="6"/>
      <c r="U17" s="2"/>
      <c r="V17" s="2">
        <v>1</v>
      </c>
      <c r="W17" s="36">
        <v>10</v>
      </c>
      <c r="X17" s="95"/>
    </row>
    <row r="18" spans="1:24" ht="23.25" thickBot="1" x14ac:dyDescent="0.3">
      <c r="A18" s="20" t="s">
        <v>26</v>
      </c>
      <c r="B18" s="10" t="s">
        <v>75</v>
      </c>
      <c r="C18" s="80"/>
      <c r="D18" s="79">
        <v>1</v>
      </c>
      <c r="E18" s="76">
        <v>1</v>
      </c>
      <c r="F18" s="80">
        <v>1</v>
      </c>
      <c r="G18" s="37">
        <v>10</v>
      </c>
      <c r="H18" s="1">
        <v>1</v>
      </c>
      <c r="I18" s="1">
        <v>1</v>
      </c>
      <c r="J18" s="1">
        <v>0</v>
      </c>
      <c r="K18" s="1">
        <v>1</v>
      </c>
      <c r="L18" s="38">
        <v>10</v>
      </c>
      <c r="M18" s="1">
        <v>1</v>
      </c>
      <c r="N18" s="1">
        <v>1</v>
      </c>
      <c r="O18" s="38"/>
      <c r="P18" s="1"/>
      <c r="Q18" s="1"/>
      <c r="R18" s="1"/>
      <c r="S18" s="16">
        <f>N18+M18+K18+J18+I18+H18+F18+E18+D18+C18</f>
        <v>8</v>
      </c>
      <c r="T18" s="6"/>
      <c r="U18" s="1"/>
      <c r="V18" s="2">
        <v>1</v>
      </c>
      <c r="W18" s="38">
        <v>10</v>
      </c>
      <c r="X18" s="3">
        <f>V18+S18</f>
        <v>9</v>
      </c>
    </row>
    <row r="19" spans="1:24" s="66" customFormat="1" ht="15" customHeight="1" x14ac:dyDescent="0.25">
      <c r="A19" s="1">
        <v>3</v>
      </c>
      <c r="B19" s="105" t="s">
        <v>27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7"/>
      <c r="W19" s="4"/>
      <c r="X19" s="3"/>
    </row>
    <row r="20" spans="1:24" ht="22.5" x14ac:dyDescent="0.25">
      <c r="A20" s="1" t="s">
        <v>28</v>
      </c>
      <c r="B20" s="1" t="s">
        <v>29</v>
      </c>
      <c r="C20" s="9">
        <v>4</v>
      </c>
      <c r="D20" s="9">
        <v>4</v>
      </c>
      <c r="E20" s="9">
        <v>5</v>
      </c>
      <c r="F20" s="9">
        <v>4</v>
      </c>
      <c r="G20" s="38">
        <v>22</v>
      </c>
      <c r="H20" s="1">
        <v>3</v>
      </c>
      <c r="I20" s="1">
        <v>3</v>
      </c>
      <c r="J20" s="1">
        <v>3</v>
      </c>
      <c r="K20" s="1">
        <v>4</v>
      </c>
      <c r="L20" s="6">
        <v>25</v>
      </c>
      <c r="M20" s="1">
        <v>2</v>
      </c>
      <c r="N20" s="1">
        <v>2</v>
      </c>
      <c r="O20" s="38">
        <v>25</v>
      </c>
      <c r="P20" s="6"/>
      <c r="Q20" s="1"/>
      <c r="R20" s="1"/>
      <c r="S20" s="5">
        <f>N20+M20+K20+J20+I20+H20+F20+E20+D20+C20</f>
        <v>34</v>
      </c>
      <c r="T20" s="6"/>
      <c r="U20" s="1"/>
      <c r="V20" s="1"/>
      <c r="W20" s="1"/>
      <c r="X20" s="25">
        <v>34</v>
      </c>
    </row>
    <row r="21" spans="1:24" ht="22.5" x14ac:dyDescent="0.25">
      <c r="A21" s="1" t="s">
        <v>31</v>
      </c>
      <c r="B21" s="1" t="s">
        <v>90</v>
      </c>
      <c r="C21" s="1">
        <v>2</v>
      </c>
      <c r="D21" s="1">
        <v>2</v>
      </c>
      <c r="E21" s="1">
        <v>2</v>
      </c>
      <c r="F21" s="1">
        <v>2</v>
      </c>
      <c r="G21" s="38">
        <v>22</v>
      </c>
      <c r="H21" s="1">
        <v>1</v>
      </c>
      <c r="I21" s="1">
        <v>1</v>
      </c>
      <c r="J21" s="1">
        <v>1</v>
      </c>
      <c r="K21" s="1">
        <v>2</v>
      </c>
      <c r="L21" s="38">
        <v>25</v>
      </c>
      <c r="M21" s="1"/>
      <c r="N21" s="1"/>
      <c r="O21" s="38">
        <v>25</v>
      </c>
      <c r="P21" s="1"/>
      <c r="Q21" s="1"/>
      <c r="R21" s="1"/>
      <c r="S21" s="16">
        <f>N21+M21+K21+J21+I21+H21+F21+E21+D21+C21</f>
        <v>13</v>
      </c>
      <c r="T21" s="15"/>
      <c r="U21" s="1"/>
      <c r="V21" s="1">
        <v>1</v>
      </c>
      <c r="W21" s="38">
        <v>15</v>
      </c>
      <c r="X21" s="3">
        <f>V21+S21</f>
        <v>14</v>
      </c>
    </row>
    <row r="22" spans="1:24" ht="23.25" thickBot="1" x14ac:dyDescent="0.3">
      <c r="A22" s="20" t="s">
        <v>32</v>
      </c>
      <c r="B22" s="1" t="s">
        <v>91</v>
      </c>
      <c r="C22" s="9">
        <v>1</v>
      </c>
      <c r="D22" s="9">
        <v>1</v>
      </c>
      <c r="E22" s="9">
        <v>1</v>
      </c>
      <c r="F22" s="9">
        <v>1</v>
      </c>
      <c r="G22" s="34">
        <v>12</v>
      </c>
      <c r="H22" s="9">
        <v>1</v>
      </c>
      <c r="I22" s="9">
        <v>1</v>
      </c>
      <c r="J22" s="9">
        <v>1</v>
      </c>
      <c r="K22" s="9">
        <v>1</v>
      </c>
      <c r="L22" s="38">
        <v>12</v>
      </c>
      <c r="M22" s="1">
        <v>1</v>
      </c>
      <c r="N22" s="1">
        <v>1</v>
      </c>
      <c r="O22" s="38">
        <v>12</v>
      </c>
      <c r="P22" s="1"/>
      <c r="Q22" s="1"/>
      <c r="R22" s="1"/>
      <c r="S22" s="5">
        <f>N22+M22+K22+J22+I22+H22+F22+E22+D22+C22</f>
        <v>10</v>
      </c>
      <c r="T22" s="6"/>
      <c r="U22" s="1"/>
      <c r="V22" s="2">
        <v>1</v>
      </c>
      <c r="W22" s="38">
        <v>15</v>
      </c>
      <c r="X22" s="3">
        <f>V22+S22</f>
        <v>11</v>
      </c>
    </row>
    <row r="23" spans="1:24" ht="15.75" thickBot="1" x14ac:dyDescent="0.3">
      <c r="A23" s="1" t="s">
        <v>33</v>
      </c>
      <c r="B23" s="10" t="s">
        <v>34</v>
      </c>
      <c r="C23" s="48">
        <v>1</v>
      </c>
      <c r="D23" s="19"/>
      <c r="E23" s="46">
        <v>1</v>
      </c>
      <c r="F23" s="19"/>
      <c r="G23" s="49">
        <v>10</v>
      </c>
      <c r="H23" s="46">
        <v>1</v>
      </c>
      <c r="I23" s="18"/>
      <c r="J23" s="46"/>
      <c r="K23" s="19">
        <v>1</v>
      </c>
      <c r="L23" s="39">
        <v>10</v>
      </c>
      <c r="M23" s="1">
        <v>1</v>
      </c>
      <c r="N23" s="1">
        <v>1</v>
      </c>
      <c r="O23" s="38">
        <v>10</v>
      </c>
      <c r="P23" s="1"/>
      <c r="Q23" s="1"/>
      <c r="R23" s="1"/>
      <c r="S23" s="5">
        <f>N23+M23+K23+J23+I23+H23+F23+E23+C23</f>
        <v>6</v>
      </c>
      <c r="T23" s="6"/>
      <c r="U23" s="1"/>
      <c r="V23" s="2">
        <v>1</v>
      </c>
      <c r="W23" s="38">
        <v>10</v>
      </c>
      <c r="X23" s="3">
        <f>V23+S23</f>
        <v>7</v>
      </c>
    </row>
    <row r="24" spans="1:24" ht="22.5" x14ac:dyDescent="0.25">
      <c r="A24" s="1" t="s">
        <v>32</v>
      </c>
      <c r="B24" s="1" t="s">
        <v>92</v>
      </c>
      <c r="C24" s="17">
        <v>1</v>
      </c>
      <c r="D24" s="17">
        <v>1</v>
      </c>
      <c r="E24" s="17">
        <v>1</v>
      </c>
      <c r="F24" s="17">
        <v>1</v>
      </c>
      <c r="G24" s="34">
        <v>15</v>
      </c>
      <c r="H24" s="17">
        <v>1</v>
      </c>
      <c r="I24" s="17">
        <v>1</v>
      </c>
      <c r="J24" s="17">
        <v>1</v>
      </c>
      <c r="K24" s="17">
        <v>1</v>
      </c>
      <c r="L24" s="38">
        <v>15</v>
      </c>
      <c r="M24" s="1">
        <v>1</v>
      </c>
      <c r="N24" s="1">
        <v>1</v>
      </c>
      <c r="O24" s="38">
        <v>15</v>
      </c>
      <c r="P24" s="1"/>
      <c r="Q24" s="1"/>
      <c r="R24" s="1"/>
      <c r="S24" s="5">
        <f>N24+M24+K24+J24+I24+H24+F24+E24+D24+C24</f>
        <v>10</v>
      </c>
      <c r="T24" s="6"/>
      <c r="U24" s="1"/>
      <c r="V24" s="2">
        <v>1</v>
      </c>
      <c r="W24" s="38">
        <v>15</v>
      </c>
      <c r="X24" s="3">
        <f>V24+S24</f>
        <v>11</v>
      </c>
    </row>
    <row r="25" spans="1:24" ht="15" customHeight="1" x14ac:dyDescent="0.25">
      <c r="A25" s="6" t="s">
        <v>35</v>
      </c>
      <c r="B25" s="96" t="s">
        <v>36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8"/>
      <c r="W25" s="4"/>
      <c r="X25" s="3"/>
    </row>
    <row r="26" spans="1:24" ht="23.25" thickBot="1" x14ac:dyDescent="0.3">
      <c r="A26" s="1" t="s">
        <v>37</v>
      </c>
      <c r="B26" s="1" t="s">
        <v>38</v>
      </c>
      <c r="C26" s="21">
        <v>1</v>
      </c>
      <c r="D26" s="21">
        <v>1</v>
      </c>
      <c r="E26" s="21">
        <v>1</v>
      </c>
      <c r="F26" s="21">
        <v>1</v>
      </c>
      <c r="G26" s="36">
        <v>12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16">
        <f>F26+E26+D26+C26</f>
        <v>4</v>
      </c>
      <c r="T26" s="15"/>
      <c r="U26" s="2"/>
      <c r="V26" s="2">
        <v>1</v>
      </c>
      <c r="W26" s="36">
        <v>10</v>
      </c>
      <c r="X26" s="3">
        <f>V26+S26</f>
        <v>5</v>
      </c>
    </row>
    <row r="27" spans="1:24" ht="23.25" thickBot="1" x14ac:dyDescent="0.3">
      <c r="A27" s="1" t="s">
        <v>30</v>
      </c>
      <c r="B27" s="10" t="s">
        <v>93</v>
      </c>
      <c r="C27" s="46">
        <v>1</v>
      </c>
      <c r="D27" s="18"/>
      <c r="E27" s="18">
        <v>1</v>
      </c>
      <c r="F27" s="19"/>
      <c r="G27" s="39">
        <v>10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5">
        <f>E27+C27</f>
        <v>2</v>
      </c>
      <c r="T27" s="15"/>
      <c r="U27" s="2"/>
      <c r="V27" s="1">
        <v>1</v>
      </c>
      <c r="W27" s="38">
        <v>10</v>
      </c>
      <c r="X27" s="85">
        <f>V27+S27</f>
        <v>3</v>
      </c>
    </row>
    <row r="28" spans="1:24" x14ac:dyDescent="0.25">
      <c r="A28" s="15" t="s">
        <v>39</v>
      </c>
      <c r="B28" s="113" t="s">
        <v>40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5"/>
      <c r="W28" s="4"/>
      <c r="X28" s="3"/>
    </row>
    <row r="29" spans="1:24" ht="22.5" x14ac:dyDescent="0.25">
      <c r="A29" s="2" t="s">
        <v>41</v>
      </c>
      <c r="B29" s="1" t="s">
        <v>43</v>
      </c>
      <c r="C29" s="2">
        <v>1</v>
      </c>
      <c r="D29" s="2">
        <v>1</v>
      </c>
      <c r="E29" s="2">
        <v>1</v>
      </c>
      <c r="F29" s="2">
        <v>2</v>
      </c>
      <c r="G29" s="36">
        <v>22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16">
        <f>F29+E29+D29+C29</f>
        <v>5</v>
      </c>
      <c r="T29" s="15"/>
      <c r="U29" s="7"/>
      <c r="V29" s="83">
        <v>2</v>
      </c>
      <c r="W29" s="36">
        <v>20</v>
      </c>
      <c r="X29" s="3">
        <f>V29+S29</f>
        <v>7</v>
      </c>
    </row>
    <row r="30" spans="1:24" ht="22.5" x14ac:dyDescent="0.25">
      <c r="A30" s="2" t="s">
        <v>42</v>
      </c>
      <c r="B30" s="1" t="s">
        <v>44</v>
      </c>
      <c r="C30" s="2">
        <v>2</v>
      </c>
      <c r="D30" s="2">
        <v>2</v>
      </c>
      <c r="E30" s="2">
        <v>2</v>
      </c>
      <c r="F30" s="2">
        <v>2</v>
      </c>
      <c r="G30" s="36">
        <v>22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2">
        <f>F30+E30+D30+C30</f>
        <v>8</v>
      </c>
      <c r="T30" s="2">
        <v>4</v>
      </c>
      <c r="U30" s="2">
        <v>1</v>
      </c>
      <c r="V30" s="2">
        <v>2</v>
      </c>
      <c r="W30" s="36">
        <v>20</v>
      </c>
      <c r="X30" s="3">
        <f>V30+U30+T30+S30</f>
        <v>15</v>
      </c>
    </row>
    <row r="31" spans="1:24" ht="15" customHeight="1" x14ac:dyDescent="0.25">
      <c r="A31" s="15" t="s">
        <v>45</v>
      </c>
      <c r="B31" s="110" t="s">
        <v>46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2"/>
      <c r="W31" s="4"/>
      <c r="X31" s="3"/>
    </row>
    <row r="32" spans="1:24" ht="22.5" x14ac:dyDescent="0.25">
      <c r="A32" s="2" t="s">
        <v>47</v>
      </c>
      <c r="B32" s="1" t="s">
        <v>73</v>
      </c>
      <c r="C32" s="2"/>
      <c r="D32" s="2"/>
      <c r="E32" s="2"/>
      <c r="F32" s="2"/>
      <c r="G32" s="36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16"/>
      <c r="T32" s="15"/>
      <c r="U32" s="2"/>
      <c r="V32" s="2">
        <v>1</v>
      </c>
      <c r="W32" s="36">
        <v>20</v>
      </c>
      <c r="X32" s="3">
        <f>V32+S32</f>
        <v>1</v>
      </c>
    </row>
    <row r="33" spans="1:24" ht="22.5" x14ac:dyDescent="0.25">
      <c r="A33" s="2" t="s">
        <v>49</v>
      </c>
      <c r="B33" s="1" t="s">
        <v>48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3"/>
      <c r="T33" s="2"/>
      <c r="U33" s="2"/>
      <c r="V33" s="2">
        <v>2</v>
      </c>
      <c r="W33" s="36">
        <v>20</v>
      </c>
      <c r="X33" s="3">
        <v>2</v>
      </c>
    </row>
    <row r="34" spans="1:24" ht="22.5" x14ac:dyDescent="0.25">
      <c r="A34" s="2" t="s">
        <v>51</v>
      </c>
      <c r="B34" s="1" t="s">
        <v>50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3"/>
      <c r="T34" s="2"/>
      <c r="U34" s="2"/>
      <c r="V34" s="2">
        <v>1</v>
      </c>
      <c r="W34" s="36">
        <v>20</v>
      </c>
      <c r="X34" s="3">
        <v>1</v>
      </c>
    </row>
    <row r="35" spans="1:24" ht="22.5" x14ac:dyDescent="0.25">
      <c r="A35" s="2" t="s">
        <v>53</v>
      </c>
      <c r="B35" s="1" t="s">
        <v>52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3"/>
      <c r="T35" s="2"/>
      <c r="U35" s="2"/>
      <c r="V35" s="2">
        <v>2</v>
      </c>
      <c r="W35" s="36">
        <v>20</v>
      </c>
      <c r="X35" s="3">
        <v>2</v>
      </c>
    </row>
    <row r="36" spans="1:24" ht="22.5" x14ac:dyDescent="0.25">
      <c r="A36" s="1" t="s">
        <v>54</v>
      </c>
      <c r="B36" s="1" t="s">
        <v>74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3"/>
      <c r="T36" s="2"/>
      <c r="U36" s="2"/>
      <c r="V36" s="2">
        <v>1</v>
      </c>
      <c r="W36" s="36">
        <v>20</v>
      </c>
      <c r="X36" s="3">
        <v>1</v>
      </c>
    </row>
    <row r="37" spans="1:24" ht="22.5" x14ac:dyDescent="0.25">
      <c r="A37" s="2" t="s">
        <v>71</v>
      </c>
      <c r="B37" s="1" t="s">
        <v>55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3"/>
      <c r="T37" s="2"/>
      <c r="U37" s="2"/>
      <c r="V37" s="2">
        <v>2</v>
      </c>
      <c r="W37" s="36">
        <v>15</v>
      </c>
      <c r="X37" s="3">
        <v>2</v>
      </c>
    </row>
    <row r="38" spans="1:24" ht="33.75" x14ac:dyDescent="0.25">
      <c r="A38" s="2" t="s">
        <v>72</v>
      </c>
      <c r="B38" s="1" t="s">
        <v>56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8"/>
      <c r="S38" s="24"/>
      <c r="T38" s="8"/>
      <c r="U38" s="8"/>
      <c r="V38" s="8">
        <v>1</v>
      </c>
      <c r="W38" s="43">
        <v>15</v>
      </c>
      <c r="X38" s="25">
        <v>1</v>
      </c>
    </row>
    <row r="39" spans="1:24" x14ac:dyDescent="0.25">
      <c r="A39" s="7"/>
      <c r="B39" s="7" t="s">
        <v>57</v>
      </c>
      <c r="C39" s="7">
        <f>C38+C37+C36+C35+C34+C33+C32+C30+C29+C27+C24+C23+C22+C21+C20+C18+C17+C14+C13+C12+C11+C10</f>
        <v>19</v>
      </c>
      <c r="D39" s="7">
        <f t="shared" ref="D39:X39" si="0">D38+D37+D36+D35+D34+D33+D32+D30+D29+D27+D24+D23+D22+D21+D20+D18+D17+D14+D13+D12+D11+D10</f>
        <v>16</v>
      </c>
      <c r="E39" s="7">
        <f t="shared" si="0"/>
        <v>20</v>
      </c>
      <c r="F39" s="7">
        <f t="shared" si="0"/>
        <v>18</v>
      </c>
      <c r="G39" s="86"/>
      <c r="H39" s="7">
        <f t="shared" si="0"/>
        <v>14</v>
      </c>
      <c r="I39" s="7">
        <f t="shared" si="0"/>
        <v>11</v>
      </c>
      <c r="J39" s="7">
        <f t="shared" si="0"/>
        <v>10</v>
      </c>
      <c r="K39" s="7">
        <f t="shared" si="0"/>
        <v>15</v>
      </c>
      <c r="L39" s="86"/>
      <c r="M39" s="7">
        <f t="shared" si="0"/>
        <v>15</v>
      </c>
      <c r="N39" s="7">
        <f t="shared" si="0"/>
        <v>16</v>
      </c>
      <c r="O39" s="86"/>
      <c r="P39" s="7">
        <f t="shared" si="0"/>
        <v>9</v>
      </c>
      <c r="Q39" s="7">
        <f t="shared" si="0"/>
        <v>10</v>
      </c>
      <c r="R39" s="86"/>
      <c r="S39" s="7">
        <f t="shared" si="0"/>
        <v>173</v>
      </c>
      <c r="T39" s="7">
        <f t="shared" si="0"/>
        <v>4</v>
      </c>
      <c r="U39" s="7">
        <f t="shared" si="0"/>
        <v>1</v>
      </c>
      <c r="V39" s="7">
        <f>V38+V37+V36+V35+V34+V33+V32+V30+V29+V27+V26+V24+V23+V22+V21+V20+V18+V17+V16+V14+V13+V12+V11+V10</f>
        <v>25</v>
      </c>
      <c r="W39" s="86"/>
      <c r="X39" s="7">
        <f t="shared" si="0"/>
        <v>198</v>
      </c>
    </row>
    <row r="40" spans="1:24" x14ac:dyDescent="0.25"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</row>
    <row r="41" spans="1:24" ht="31.5" customHeight="1" x14ac:dyDescent="0.25"/>
    <row r="42" spans="1:24" ht="15.75" x14ac:dyDescent="0.25">
      <c r="A42" s="45"/>
      <c r="B42" s="51" t="s">
        <v>87</v>
      </c>
      <c r="C42" s="52"/>
      <c r="D42" s="52"/>
      <c r="E42" s="52"/>
      <c r="F42" s="52"/>
      <c r="G42" s="52"/>
      <c r="H42" s="52"/>
      <c r="I42" s="52"/>
      <c r="J42" s="52"/>
      <c r="K42" s="29"/>
      <c r="L42" s="29"/>
      <c r="M42" s="29"/>
    </row>
    <row r="43" spans="1:24" x14ac:dyDescent="0.25">
      <c r="A43" s="53"/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</row>
    <row r="44" spans="1:24" ht="15.75" customHeight="1" x14ac:dyDescent="0.25">
      <c r="A44" s="108" t="s">
        <v>58</v>
      </c>
      <c r="B44" s="108" t="s">
        <v>59</v>
      </c>
      <c r="C44" s="116" t="s">
        <v>60</v>
      </c>
      <c r="D44" s="117"/>
      <c r="E44" s="117"/>
      <c r="F44" s="117"/>
      <c r="G44" s="117"/>
      <c r="H44" s="117"/>
      <c r="I44" s="118"/>
      <c r="J44" s="81"/>
      <c r="K44" s="81"/>
      <c r="M44" s="81"/>
    </row>
    <row r="45" spans="1:24" ht="86.25" x14ac:dyDescent="0.25">
      <c r="A45" s="109"/>
      <c r="B45" s="109"/>
      <c r="C45" s="54" t="s">
        <v>77</v>
      </c>
      <c r="D45" s="54" t="s">
        <v>66</v>
      </c>
      <c r="E45" s="54" t="s">
        <v>62</v>
      </c>
      <c r="F45" s="54" t="s">
        <v>66</v>
      </c>
      <c r="G45" s="54" t="s">
        <v>63</v>
      </c>
      <c r="H45" s="54" t="s">
        <v>66</v>
      </c>
      <c r="I45" s="54" t="s">
        <v>61</v>
      </c>
      <c r="K45" s="40"/>
      <c r="L45" s="26"/>
      <c r="N45" s="40"/>
      <c r="O45" s="27"/>
      <c r="R45" s="26"/>
      <c r="S45" s="40"/>
      <c r="U45"/>
      <c r="V45"/>
      <c r="W45"/>
      <c r="X45"/>
    </row>
    <row r="46" spans="1:24" ht="15.75" x14ac:dyDescent="0.25">
      <c r="A46" s="55">
        <v>1</v>
      </c>
      <c r="B46" s="56">
        <v>2</v>
      </c>
      <c r="C46" s="56">
        <v>5</v>
      </c>
      <c r="D46" s="56">
        <v>6</v>
      </c>
      <c r="E46" s="56">
        <v>7</v>
      </c>
      <c r="F46" s="56">
        <v>8</v>
      </c>
      <c r="G46" s="56">
        <v>11</v>
      </c>
      <c r="H46" s="56">
        <v>12</v>
      </c>
      <c r="I46" s="56">
        <v>13</v>
      </c>
      <c r="K46" s="40"/>
      <c r="L46" s="26"/>
      <c r="N46" s="40"/>
      <c r="O46" s="27"/>
      <c r="R46" s="26"/>
      <c r="S46" s="40"/>
      <c r="U46"/>
      <c r="V46"/>
      <c r="W46"/>
      <c r="X46"/>
    </row>
    <row r="47" spans="1:24" s="66" customFormat="1" ht="15.75" x14ac:dyDescent="0.25">
      <c r="A47" s="55">
        <v>2</v>
      </c>
      <c r="B47" s="91" t="s">
        <v>79</v>
      </c>
      <c r="C47" s="92"/>
      <c r="D47" s="92"/>
      <c r="E47" s="92"/>
      <c r="F47" s="92"/>
      <c r="G47" s="92"/>
      <c r="H47" s="92"/>
      <c r="I47" s="93"/>
      <c r="J47" s="82"/>
      <c r="K47" s="82"/>
      <c r="L47" s="82"/>
      <c r="M47" s="82"/>
      <c r="N47" s="67"/>
      <c r="O47" s="69"/>
      <c r="P47" s="67"/>
      <c r="Q47" s="67"/>
      <c r="R47" s="69"/>
      <c r="S47" s="27"/>
      <c r="T47" s="67"/>
      <c r="U47" s="67"/>
      <c r="V47" s="67"/>
      <c r="W47" s="69"/>
      <c r="X47" s="67"/>
    </row>
    <row r="48" spans="1:24" ht="15.75" x14ac:dyDescent="0.25">
      <c r="A48" s="55">
        <v>3</v>
      </c>
      <c r="B48" s="74" t="s">
        <v>76</v>
      </c>
      <c r="C48" s="58">
        <v>1</v>
      </c>
      <c r="D48" s="87">
        <v>10</v>
      </c>
      <c r="E48" s="58"/>
      <c r="F48" s="58"/>
      <c r="G48" s="58"/>
      <c r="H48" s="58"/>
      <c r="I48" s="58">
        <f>C48+E48+G48</f>
        <v>1</v>
      </c>
      <c r="K48" s="40"/>
      <c r="L48" s="26"/>
      <c r="N48" s="40"/>
      <c r="O48" s="27"/>
      <c r="R48" s="26"/>
      <c r="S48" s="40"/>
      <c r="U48"/>
      <c r="V48"/>
      <c r="W48"/>
      <c r="X48"/>
    </row>
    <row r="49" spans="1:24" ht="15.75" x14ac:dyDescent="0.25">
      <c r="A49" s="55">
        <v>4</v>
      </c>
      <c r="B49" s="57">
        <v>9</v>
      </c>
      <c r="C49" s="58">
        <v>1</v>
      </c>
      <c r="D49" s="88"/>
      <c r="E49" s="58"/>
      <c r="F49" s="58"/>
      <c r="G49" s="58"/>
      <c r="H49" s="58"/>
      <c r="I49" s="58">
        <f t="shared" ref="I49:I55" si="1">C49+E49+G49</f>
        <v>1</v>
      </c>
      <c r="K49" s="40"/>
      <c r="L49" s="26"/>
      <c r="N49" s="40"/>
      <c r="O49" s="27"/>
      <c r="R49" s="26"/>
      <c r="S49" s="40"/>
      <c r="U49"/>
      <c r="V49"/>
      <c r="W49"/>
      <c r="X49"/>
    </row>
    <row r="50" spans="1:24" ht="15.75" x14ac:dyDescent="0.25">
      <c r="A50" s="55">
        <v>5</v>
      </c>
      <c r="B50" s="57">
        <v>10</v>
      </c>
      <c r="C50" s="70">
        <v>1</v>
      </c>
      <c r="D50" s="89"/>
      <c r="E50" s="58"/>
      <c r="F50" s="58"/>
      <c r="G50" s="58"/>
      <c r="H50" s="58"/>
      <c r="I50" s="58">
        <f t="shared" si="1"/>
        <v>1</v>
      </c>
      <c r="K50" s="40"/>
      <c r="L50" s="26"/>
      <c r="N50" s="40"/>
      <c r="O50" s="27"/>
      <c r="R50" s="26"/>
      <c r="S50" s="40"/>
      <c r="U50"/>
      <c r="V50"/>
      <c r="W50"/>
      <c r="X50"/>
    </row>
    <row r="51" spans="1:24" s="66" customFormat="1" ht="15.75" x14ac:dyDescent="0.25">
      <c r="A51" s="55">
        <v>6</v>
      </c>
      <c r="B51" s="91" t="s">
        <v>78</v>
      </c>
      <c r="C51" s="92"/>
      <c r="D51" s="92"/>
      <c r="E51" s="92"/>
      <c r="F51" s="92"/>
      <c r="G51" s="92"/>
      <c r="H51" s="92"/>
      <c r="I51" s="93"/>
      <c r="J51" s="82"/>
      <c r="K51" s="82"/>
      <c r="L51" s="82"/>
      <c r="M51" s="82"/>
      <c r="N51" s="67"/>
      <c r="O51" s="69"/>
      <c r="P51" s="67"/>
      <c r="Q51" s="67"/>
      <c r="R51" s="69"/>
      <c r="S51" s="27"/>
      <c r="T51" s="67"/>
      <c r="U51" s="67"/>
      <c r="V51" s="67"/>
      <c r="W51" s="69"/>
      <c r="X51" s="67"/>
    </row>
    <row r="52" spans="1:24" ht="15.75" x14ac:dyDescent="0.25">
      <c r="A52" s="55">
        <v>7</v>
      </c>
      <c r="B52" s="57" t="s">
        <v>86</v>
      </c>
      <c r="C52" s="58"/>
      <c r="D52" s="58"/>
      <c r="E52" s="58">
        <v>1</v>
      </c>
      <c r="F52" s="87">
        <v>25</v>
      </c>
      <c r="G52" s="58"/>
      <c r="H52" s="73"/>
      <c r="I52" s="58">
        <f t="shared" si="1"/>
        <v>1</v>
      </c>
      <c r="K52" s="40"/>
      <c r="L52" s="26"/>
      <c r="N52" s="40"/>
      <c r="O52" s="27"/>
      <c r="R52" s="26"/>
      <c r="S52" s="40"/>
      <c r="U52"/>
      <c r="V52"/>
      <c r="W52"/>
      <c r="X52"/>
    </row>
    <row r="53" spans="1:24" s="66" customFormat="1" ht="15.75" x14ac:dyDescent="0.25">
      <c r="A53" s="55">
        <v>8</v>
      </c>
      <c r="B53" s="57">
        <v>10</v>
      </c>
      <c r="C53" s="58"/>
      <c r="D53" s="58"/>
      <c r="E53" s="58">
        <v>1</v>
      </c>
      <c r="F53" s="88"/>
      <c r="G53" s="58"/>
      <c r="H53" s="73"/>
      <c r="I53" s="58">
        <f t="shared" si="1"/>
        <v>1</v>
      </c>
      <c r="J53" s="67"/>
      <c r="K53" s="69"/>
      <c r="L53" s="67"/>
      <c r="M53" s="67"/>
      <c r="N53" s="69"/>
      <c r="O53" s="27"/>
      <c r="P53" s="67"/>
      <c r="Q53" s="67"/>
      <c r="R53" s="67"/>
      <c r="S53" s="69"/>
      <c r="T53" s="67"/>
    </row>
    <row r="54" spans="1:24" ht="15.75" x14ac:dyDescent="0.25">
      <c r="A54" s="55">
        <v>9</v>
      </c>
      <c r="B54" s="57" t="s">
        <v>64</v>
      </c>
      <c r="C54" s="58">
        <v>1</v>
      </c>
      <c r="D54" s="58"/>
      <c r="E54" s="58">
        <v>1</v>
      </c>
      <c r="F54" s="89"/>
      <c r="G54" s="58">
        <v>1</v>
      </c>
      <c r="H54" s="87">
        <v>25</v>
      </c>
      <c r="I54" s="58">
        <f t="shared" si="1"/>
        <v>3</v>
      </c>
      <c r="K54" s="40"/>
      <c r="L54" s="26"/>
      <c r="N54" s="40"/>
      <c r="O54" s="27"/>
      <c r="R54" s="26"/>
      <c r="S54" s="40"/>
      <c r="U54"/>
      <c r="V54"/>
      <c r="W54"/>
      <c r="X54"/>
    </row>
    <row r="55" spans="1:24" ht="15.75" x14ac:dyDescent="0.25">
      <c r="A55" s="55">
        <v>10</v>
      </c>
      <c r="B55" s="57" t="s">
        <v>65</v>
      </c>
      <c r="C55" s="58">
        <v>1</v>
      </c>
      <c r="D55" s="58">
        <v>25</v>
      </c>
      <c r="E55" s="58"/>
      <c r="F55" s="58"/>
      <c r="G55" s="58">
        <v>1</v>
      </c>
      <c r="H55" s="89"/>
      <c r="I55" s="58">
        <f t="shared" si="1"/>
        <v>2</v>
      </c>
      <c r="K55" s="40"/>
      <c r="L55" s="26"/>
      <c r="N55" s="40"/>
      <c r="O55" s="27"/>
      <c r="R55" s="26"/>
      <c r="S55" s="40"/>
      <c r="U55"/>
      <c r="V55"/>
      <c r="W55"/>
      <c r="X55"/>
    </row>
    <row r="56" spans="1:24" ht="15.75" x14ac:dyDescent="0.25">
      <c r="A56" s="55">
        <v>11</v>
      </c>
      <c r="B56" s="57" t="s">
        <v>57</v>
      </c>
      <c r="C56" s="58">
        <f>SUM(E48:E55)</f>
        <v>3</v>
      </c>
      <c r="D56" s="58"/>
      <c r="E56" s="58">
        <f>SUM(G51:G51)</f>
        <v>0</v>
      </c>
      <c r="F56" s="58"/>
      <c r="G56" s="58">
        <f>SUM(G52:G55)</f>
        <v>2</v>
      </c>
      <c r="H56" s="58"/>
      <c r="I56" s="58">
        <f>SUM(I48:I55)</f>
        <v>10</v>
      </c>
      <c r="K56" s="40"/>
      <c r="L56" s="26"/>
      <c r="N56" s="40"/>
      <c r="O56" s="27"/>
      <c r="R56" s="26"/>
      <c r="S56" s="40"/>
      <c r="U56"/>
      <c r="V56"/>
      <c r="W56"/>
      <c r="X56"/>
    </row>
    <row r="57" spans="1:24" ht="15.75" x14ac:dyDescent="0.25">
      <c r="A57" s="59"/>
      <c r="B57" s="60" t="s">
        <v>69</v>
      </c>
      <c r="C57" s="59"/>
      <c r="D57" s="59" t="s">
        <v>70</v>
      </c>
      <c r="E57" s="59"/>
      <c r="F57" s="61"/>
      <c r="G57" s="61"/>
      <c r="H57" s="62"/>
      <c r="I57" s="61"/>
      <c r="J57" s="63"/>
      <c r="K57" s="63"/>
      <c r="L57" s="62"/>
      <c r="M57" s="61"/>
    </row>
  </sheetData>
  <mergeCells count="18">
    <mergeCell ref="A44:A45"/>
    <mergeCell ref="B44:B45"/>
    <mergeCell ref="B31:V31"/>
    <mergeCell ref="B28:V28"/>
    <mergeCell ref="B25:V25"/>
    <mergeCell ref="C44:I44"/>
    <mergeCell ref="X16:X17"/>
    <mergeCell ref="B9:V9"/>
    <mergeCell ref="B15:V15"/>
    <mergeCell ref="E1:N3"/>
    <mergeCell ref="X12:X13"/>
    <mergeCell ref="D48:D50"/>
    <mergeCell ref="H54:H55"/>
    <mergeCell ref="F52:F54"/>
    <mergeCell ref="B5:W5"/>
    <mergeCell ref="B47:I47"/>
    <mergeCell ref="B51:I51"/>
    <mergeCell ref="B19:V1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</dc:creator>
  <cp:lastModifiedBy>user</cp:lastModifiedBy>
  <cp:lastPrinted>2015-03-13T11:17:56Z</cp:lastPrinted>
  <dcterms:created xsi:type="dcterms:W3CDTF">2012-03-14T06:49:27Z</dcterms:created>
  <dcterms:modified xsi:type="dcterms:W3CDTF">2015-03-27T07:44:35Z</dcterms:modified>
</cp:coreProperties>
</file>