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115" windowHeight="9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Sheet1!$A$1:$E$40</definedName>
  </definedNames>
  <calcPr calcId="145621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3" i="1"/>
  <c r="E32" i="1"/>
  <c r="E31" i="1"/>
  <c r="E30" i="1"/>
  <c r="E29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<sst xmlns="http://schemas.openxmlformats.org/spreadsheetml/2006/main" count="79" uniqueCount="59">
  <si>
    <t>Eil. Nr.</t>
  </si>
  <si>
    <t>km</t>
  </si>
  <si>
    <t>Mato vnt.</t>
  </si>
  <si>
    <t xml:space="preserve">Kretingos rajono savivaldybės tarybos </t>
  </si>
  <si>
    <t>val.</t>
  </si>
  <si>
    <t>1.</t>
  </si>
  <si>
    <t>2.</t>
  </si>
  <si>
    <t>3.</t>
  </si>
  <si>
    <t>4.</t>
  </si>
  <si>
    <t>6.</t>
  </si>
  <si>
    <t>7.</t>
  </si>
  <si>
    <t>8.</t>
  </si>
  <si>
    <t>UAB Kretingos autobusų parko</t>
  </si>
  <si>
    <t>Paslaugos pavadinimas</t>
  </si>
  <si>
    <t>Užsakomieji reisai</t>
  </si>
  <si>
    <t>1 kartas</t>
  </si>
  <si>
    <t>Įvažiavimas į autobusų stotį</t>
  </si>
  <si>
    <t>Tech. Pagalbos automobilio paslauga</t>
  </si>
  <si>
    <t>Remonto darbuotojų paslaugos</t>
  </si>
  <si>
    <t xml:space="preserve">5. </t>
  </si>
  <si>
    <t>Remonto duobės nuoma</t>
  </si>
  <si>
    <t>mėn.</t>
  </si>
  <si>
    <t>para</t>
  </si>
  <si>
    <t>Plovimas plovimo įrenginiu</t>
  </si>
  <si>
    <t>1.1.</t>
  </si>
  <si>
    <t>Sėdimų vietų skaičius iki 20</t>
  </si>
  <si>
    <t>Sėdimų vietų skaičius 21-25</t>
  </si>
  <si>
    <t>1.2.</t>
  </si>
  <si>
    <t>1.3.</t>
  </si>
  <si>
    <t>1.4.</t>
  </si>
  <si>
    <t>Sėdimų vietų skaičius 26-40</t>
  </si>
  <si>
    <t>1.5.</t>
  </si>
  <si>
    <t>Sėdimų vietų skaičius 41 ir daugiau</t>
  </si>
  <si>
    <t>2.1.</t>
  </si>
  <si>
    <t>2.2.</t>
  </si>
  <si>
    <t>Lengvojo automobilio</t>
  </si>
  <si>
    <t>6.1.</t>
  </si>
  <si>
    <t>6.2.</t>
  </si>
  <si>
    <t>Sunkvežimio ar autobuso</t>
  </si>
  <si>
    <t>8.1.</t>
  </si>
  <si>
    <t>Reklamos plotų nuoma (minimalus sutarties terminas - 3 mėn.)</t>
  </si>
  <si>
    <t>8.2.</t>
  </si>
  <si>
    <t>8.3.</t>
  </si>
  <si>
    <t>8.4.</t>
  </si>
  <si>
    <t>8.5.</t>
  </si>
  <si>
    <t>Transporto priemonių laikymas teritorijoje (nurodyta kaina su PVM)</t>
  </si>
  <si>
    <t>Turistinės klasės autobusai, sėdimų vietų skaičius 26-40</t>
  </si>
  <si>
    <t xml:space="preserve">1 kartas </t>
  </si>
  <si>
    <t>Kiti vežėjai</t>
  </si>
  <si>
    <t>Lipdukas ant šonų (abi autobuso pusės, ~20 kv.m)</t>
  </si>
  <si>
    <t>Lipdukas ant šonų (abi autobuso pusės, ~10 kv.m)</t>
  </si>
  <si>
    <t>Lipdukas ant galinio kapoto arba ant galinio lango (1,5 kv.m)</t>
  </si>
  <si>
    <t>Lipdukas ant autobuso galo (3 kv.m)</t>
  </si>
  <si>
    <t>Teikiamų atlygintinų paslaugų kainos</t>
  </si>
  <si>
    <t>PATVIRTINTA</t>
  </si>
  <si>
    <t>Vežėjai, į stotį įvažiuojantys 5 ir daugiau kartų per dieną</t>
  </si>
  <si>
    <t>Ant UAB Kretingos autobusų parko pastatų ar tvoros (1 kv.m)</t>
  </si>
  <si>
    <t>Kaina, EUR (be PVM, išskyrus 6 punktą)</t>
  </si>
  <si>
    <t>2014 m. spalio 30 d. sprendimu Nr. T2-285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</si>
</sst>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9"/>
      <name val="Arial"/>
      <charset val="186"/>
    </font>
    <font>
      <sz val="9"/>
      <name val="Times New Roman Baltic"/>
      <family val="1"/>
      <charset val="186"/>
    </font>
    <font>
      <sz val="9"/>
      <color indexed="10"/>
      <name val="Arial"/>
      <charset val="186"/>
    </font>
    <font>
      <sz val="9"/>
      <color indexed="8"/>
      <name val="Arial"/>
      <charset val="186"/>
    </font>
    <font>
      <sz val="8"/>
      <name val="Arial"/>
      <charset val="186"/>
    </font>
    <font>
      <sz val="8"/>
      <name val="Times New Roman"/>
      <family val="1"/>
      <charset val="186"/>
    </font>
    <font>
      <b/>
      <sz val="9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2" fontId="1" fillId="0" borderId="0" xfId="0" applyNumberFormat="1" applyFont="1" applyBorder="1"/>
    <xf numFmtId="0" fontId="1" fillId="0" borderId="0" xfId="0" applyFont="1" applyBorder="1"/>
    <xf numFmtId="0" fontId="7" fillId="0" borderId="0" xfId="0" applyFont="1" applyBorder="1" applyAlignment="1"/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4" fillId="0" borderId="0" xfId="0" applyFont="1" applyBorder="1"/>
    <xf numFmtId="0" fontId="6" fillId="0" borderId="0" xfId="0" applyFont="1" applyFill="1" applyBorder="1"/>
    <xf numFmtId="0" fontId="0" fillId="0" borderId="0" xfId="0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2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6" fontId="11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1628775</xdr:colOff>
      <xdr:row>40</xdr:row>
      <xdr:rowOff>0</xdr:rowOff>
    </xdr:from>
    <xdr:to>
      <xdr:col>3</xdr:col>
      <xdr:colOff>0</xdr:colOff>
      <xdr:row>40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43100" y="7724775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>
      <selection activeCell="F4" sqref="F4"/>
    </sheetView>
  </sheetViews>
  <sheetFormatPr defaultRowHeight="12.75" x14ac:dyDescent="0.2"/>
  <cols>
    <col min="1" max="1" width="4.7109375" customWidth="1"/>
    <col min="2" max="2" width="37.7109375" customWidth="1"/>
    <col min="3" max="3" width="17" customWidth="1"/>
    <col min="4" max="4" width="13.42578125" customWidth="1"/>
    <col min="5" max="5" width="14.7109375" customWidth="1"/>
  </cols>
  <sheetData>
    <row r="1" spans="1:11" x14ac:dyDescent="0.2">
      <c r="C1" s="33" t="s">
        <v>54</v>
      </c>
    </row>
    <row r="2" spans="1:11" x14ac:dyDescent="0.2">
      <c r="C2" s="33" t="s">
        <v>3</v>
      </c>
    </row>
    <row r="3" spans="1:11" x14ac:dyDescent="0.2">
      <c r="C3" s="33" t="s">
        <v>58</v>
      </c>
    </row>
    <row r="5" spans="1:11" ht="15.75" x14ac:dyDescent="0.25">
      <c r="A5" s="23"/>
      <c r="B5" s="62" t="s">
        <v>12</v>
      </c>
      <c r="C5" s="62"/>
      <c r="D5" s="62"/>
      <c r="E5" s="62"/>
      <c r="F5" s="2"/>
      <c r="G5" s="2"/>
      <c r="H5" s="1"/>
      <c r="I5" s="3"/>
      <c r="J5" s="3"/>
      <c r="K5" s="1"/>
    </row>
    <row r="6" spans="1:11" ht="15" x14ac:dyDescent="0.2">
      <c r="A6" s="23"/>
      <c r="B6" s="23"/>
      <c r="C6" s="23"/>
      <c r="D6" s="23"/>
      <c r="E6" s="23"/>
      <c r="F6" s="1"/>
      <c r="G6" s="1"/>
      <c r="H6" s="1"/>
      <c r="I6" s="3"/>
      <c r="J6" s="3"/>
      <c r="K6" s="1"/>
    </row>
    <row r="7" spans="1:11" ht="15" x14ac:dyDescent="0.2">
      <c r="A7" s="23"/>
      <c r="B7" s="63" t="s">
        <v>53</v>
      </c>
      <c r="C7" s="63"/>
      <c r="D7" s="63"/>
      <c r="E7" s="63"/>
      <c r="F7" s="2"/>
      <c r="G7" s="2"/>
      <c r="H7" s="1"/>
      <c r="I7" s="3"/>
      <c r="J7" s="3"/>
      <c r="K7" s="1"/>
    </row>
    <row r="8" spans="1:11" ht="15" x14ac:dyDescent="0.2">
      <c r="A8" s="23"/>
      <c r="B8" s="24"/>
      <c r="C8" s="24"/>
      <c r="D8" s="24"/>
      <c r="E8" s="24"/>
      <c r="F8" s="4"/>
      <c r="G8" s="4"/>
      <c r="H8" s="1"/>
      <c r="I8" s="3"/>
      <c r="J8" s="3"/>
      <c r="K8" s="1"/>
    </row>
    <row r="9" spans="1:11" s="39" customFormat="1" ht="42.75" customHeight="1" x14ac:dyDescent="0.2">
      <c r="A9" s="34" t="s">
        <v>0</v>
      </c>
      <c r="B9" s="70" t="s">
        <v>13</v>
      </c>
      <c r="C9" s="70"/>
      <c r="D9" s="34" t="s">
        <v>2</v>
      </c>
      <c r="E9" s="34" t="s">
        <v>57</v>
      </c>
      <c r="F9" s="35"/>
      <c r="G9" s="36"/>
      <c r="H9" s="36"/>
      <c r="I9" s="37"/>
      <c r="J9" s="37"/>
      <c r="K9" s="38"/>
    </row>
    <row r="10" spans="1:11" ht="19.5" customHeight="1" x14ac:dyDescent="0.2">
      <c r="A10" s="42" t="s">
        <v>5</v>
      </c>
      <c r="B10" s="71" t="s">
        <v>14</v>
      </c>
      <c r="C10" s="72"/>
      <c r="D10" s="72"/>
      <c r="E10" s="73"/>
      <c r="F10" s="5"/>
      <c r="G10" s="6"/>
      <c r="H10" s="6"/>
      <c r="I10" s="7"/>
      <c r="J10" s="7"/>
      <c r="K10" s="8"/>
    </row>
    <row r="11" spans="1:11" x14ac:dyDescent="0.2">
      <c r="A11" s="68" t="s">
        <v>24</v>
      </c>
      <c r="B11" s="64" t="s">
        <v>25</v>
      </c>
      <c r="C11" s="65"/>
      <c r="D11" s="44" t="s">
        <v>4</v>
      </c>
      <c r="E11" s="45">
        <v>5.79</v>
      </c>
      <c r="F11" s="11"/>
      <c r="G11" s="12"/>
      <c r="H11" s="13">
        <v>3.4527999999999999</v>
      </c>
      <c r="I11" s="12"/>
      <c r="J11" s="12"/>
      <c r="K11" s="1"/>
    </row>
    <row r="12" spans="1:11" x14ac:dyDescent="0.2">
      <c r="A12" s="69"/>
      <c r="B12" s="66"/>
      <c r="C12" s="67"/>
      <c r="D12" s="44" t="s">
        <v>1</v>
      </c>
      <c r="E12" s="45">
        <f>1.5/H11</f>
        <v>0.4344300278035218</v>
      </c>
      <c r="F12" s="11"/>
      <c r="G12" s="12"/>
      <c r="H12" s="13"/>
      <c r="I12" s="12"/>
      <c r="J12" s="12"/>
      <c r="K12" s="1"/>
    </row>
    <row r="13" spans="1:11" x14ac:dyDescent="0.2">
      <c r="A13" s="68" t="s">
        <v>27</v>
      </c>
      <c r="B13" s="64" t="s">
        <v>26</v>
      </c>
      <c r="C13" s="65"/>
      <c r="D13" s="44" t="s">
        <v>4</v>
      </c>
      <c r="E13" s="45">
        <f>20/H11</f>
        <v>5.792400370713624</v>
      </c>
      <c r="F13" s="11"/>
      <c r="G13" s="12"/>
      <c r="H13" s="13"/>
      <c r="I13" s="12"/>
      <c r="J13" s="12"/>
      <c r="K13" s="1"/>
    </row>
    <row r="14" spans="1:11" x14ac:dyDescent="0.2">
      <c r="A14" s="69"/>
      <c r="B14" s="66"/>
      <c r="C14" s="67"/>
      <c r="D14" s="44" t="s">
        <v>1</v>
      </c>
      <c r="E14" s="45">
        <f>1.6/H11</f>
        <v>0.46339202965708992</v>
      </c>
      <c r="F14" s="11"/>
      <c r="G14" s="12"/>
      <c r="H14" s="13"/>
      <c r="I14" s="12"/>
      <c r="J14" s="12"/>
      <c r="K14" s="1"/>
    </row>
    <row r="15" spans="1:11" x14ac:dyDescent="0.2">
      <c r="A15" s="68" t="s">
        <v>28</v>
      </c>
      <c r="B15" s="64" t="s">
        <v>30</v>
      </c>
      <c r="C15" s="65"/>
      <c r="D15" s="44" t="s">
        <v>4</v>
      </c>
      <c r="E15" s="45">
        <f>20/H11</f>
        <v>5.792400370713624</v>
      </c>
      <c r="F15" s="11"/>
      <c r="G15" s="12"/>
      <c r="H15" s="13"/>
      <c r="I15" s="12"/>
      <c r="J15" s="12"/>
      <c r="K15" s="1"/>
    </row>
    <row r="16" spans="1:11" x14ac:dyDescent="0.2">
      <c r="A16" s="69"/>
      <c r="B16" s="66"/>
      <c r="C16" s="67"/>
      <c r="D16" s="44" t="s">
        <v>1</v>
      </c>
      <c r="E16" s="45">
        <f>1.7/H11</f>
        <v>0.49235403151065804</v>
      </c>
      <c r="F16" s="11"/>
      <c r="G16" s="12"/>
      <c r="H16" s="13"/>
      <c r="I16" s="12"/>
      <c r="J16" s="12"/>
      <c r="K16" s="1"/>
    </row>
    <row r="17" spans="1:11" ht="12.75" customHeight="1" x14ac:dyDescent="0.2">
      <c r="A17" s="68" t="s">
        <v>29</v>
      </c>
      <c r="B17" s="95" t="s">
        <v>46</v>
      </c>
      <c r="C17" s="96"/>
      <c r="D17" s="44" t="s">
        <v>4</v>
      </c>
      <c r="E17" s="45">
        <f>20/H11</f>
        <v>5.792400370713624</v>
      </c>
      <c r="F17" s="11"/>
      <c r="G17" s="12"/>
      <c r="H17" s="13"/>
      <c r="I17" s="12"/>
      <c r="J17" s="12"/>
      <c r="K17" s="1"/>
    </row>
    <row r="18" spans="1:11" x14ac:dyDescent="0.2">
      <c r="A18" s="69"/>
      <c r="B18" s="97"/>
      <c r="C18" s="98"/>
      <c r="D18" s="44" t="s">
        <v>1</v>
      </c>
      <c r="E18" s="45">
        <f>1.8/H11</f>
        <v>0.52131603336422616</v>
      </c>
      <c r="F18" s="11"/>
      <c r="G18" s="12"/>
      <c r="H18" s="13"/>
      <c r="I18" s="12"/>
      <c r="J18" s="12"/>
      <c r="K18" s="1"/>
    </row>
    <row r="19" spans="1:11" x14ac:dyDescent="0.2">
      <c r="A19" s="68" t="s">
        <v>31</v>
      </c>
      <c r="B19" s="64" t="s">
        <v>32</v>
      </c>
      <c r="C19" s="65"/>
      <c r="D19" s="44" t="s">
        <v>4</v>
      </c>
      <c r="E19" s="45">
        <f>20/H11</f>
        <v>5.792400370713624</v>
      </c>
      <c r="F19" s="11"/>
      <c r="G19" s="12"/>
      <c r="H19" s="13"/>
      <c r="I19" s="12"/>
      <c r="J19" s="12"/>
      <c r="K19" s="1"/>
    </row>
    <row r="20" spans="1:11" ht="13.5" thickBot="1" x14ac:dyDescent="0.25">
      <c r="A20" s="89"/>
      <c r="B20" s="85"/>
      <c r="C20" s="86"/>
      <c r="D20" s="47" t="s">
        <v>1</v>
      </c>
      <c r="E20" s="48">
        <f>1.9/H11</f>
        <v>0.55027803521779428</v>
      </c>
      <c r="F20" s="11"/>
      <c r="G20" s="12"/>
      <c r="H20" s="13"/>
      <c r="I20" s="12"/>
      <c r="J20" s="12"/>
      <c r="K20" s="1"/>
    </row>
    <row r="21" spans="1:11" ht="18" customHeight="1" x14ac:dyDescent="0.2">
      <c r="A21" s="49" t="s">
        <v>6</v>
      </c>
      <c r="B21" s="80" t="s">
        <v>16</v>
      </c>
      <c r="C21" s="104"/>
      <c r="D21" s="104"/>
      <c r="E21" s="105"/>
      <c r="F21" s="11"/>
      <c r="G21" s="12"/>
      <c r="H21" s="13"/>
      <c r="I21" s="12"/>
      <c r="J21" s="12"/>
      <c r="K21" s="1"/>
    </row>
    <row r="22" spans="1:11" ht="27.75" customHeight="1" x14ac:dyDescent="0.2">
      <c r="A22" s="46" t="s">
        <v>33</v>
      </c>
      <c r="B22" s="102" t="s">
        <v>55</v>
      </c>
      <c r="C22" s="103"/>
      <c r="D22" s="50" t="s">
        <v>47</v>
      </c>
      <c r="E22" s="45">
        <f>1.5/H11</f>
        <v>0.4344300278035218</v>
      </c>
      <c r="F22" s="11"/>
      <c r="G22" s="12"/>
      <c r="H22" s="13"/>
      <c r="I22" s="12"/>
      <c r="J22" s="12"/>
      <c r="K22" s="1"/>
    </row>
    <row r="23" spans="1:11" ht="13.5" thickBot="1" x14ac:dyDescent="0.25">
      <c r="A23" s="43" t="s">
        <v>34</v>
      </c>
      <c r="B23" s="64" t="s">
        <v>48</v>
      </c>
      <c r="C23" s="65"/>
      <c r="D23" s="47" t="s">
        <v>15</v>
      </c>
      <c r="E23" s="48">
        <f>2/H11</f>
        <v>0.5792400370713624</v>
      </c>
      <c r="F23" s="11"/>
      <c r="G23" s="12"/>
      <c r="H23" s="13"/>
      <c r="I23" s="12"/>
      <c r="J23" s="12"/>
      <c r="K23" s="1"/>
    </row>
    <row r="24" spans="1:11" ht="13.5" thickBot="1" x14ac:dyDescent="0.25">
      <c r="A24" s="94" t="s">
        <v>7</v>
      </c>
      <c r="B24" s="74" t="s">
        <v>17</v>
      </c>
      <c r="C24" s="75"/>
      <c r="D24" s="60" t="s">
        <v>4</v>
      </c>
      <c r="E24" s="61">
        <f>22/H11</f>
        <v>6.3716404077849864</v>
      </c>
      <c r="F24" s="11"/>
      <c r="G24" s="12"/>
      <c r="H24" s="13"/>
      <c r="I24" s="12"/>
      <c r="J24" s="12"/>
      <c r="K24" s="1"/>
    </row>
    <row r="25" spans="1:11" ht="13.5" thickBot="1" x14ac:dyDescent="0.25">
      <c r="A25" s="94"/>
      <c r="B25" s="74"/>
      <c r="C25" s="75"/>
      <c r="D25" s="58" t="s">
        <v>1</v>
      </c>
      <c r="E25" s="59">
        <f>2.2/H11</f>
        <v>0.63716404077849864</v>
      </c>
      <c r="F25" s="11"/>
      <c r="G25" s="12"/>
      <c r="H25" s="13"/>
      <c r="I25" s="12"/>
      <c r="J25" s="12"/>
      <c r="K25" s="1"/>
    </row>
    <row r="26" spans="1:11" ht="18" customHeight="1" thickBot="1" x14ac:dyDescent="0.25">
      <c r="A26" s="51" t="s">
        <v>8</v>
      </c>
      <c r="B26" s="74" t="s">
        <v>18</v>
      </c>
      <c r="C26" s="75"/>
      <c r="D26" s="52" t="s">
        <v>4</v>
      </c>
      <c r="E26" s="53">
        <f>50/H11</f>
        <v>14.481000926784059</v>
      </c>
      <c r="F26" s="11"/>
      <c r="G26" s="12"/>
      <c r="H26" s="13"/>
      <c r="I26" s="12"/>
      <c r="J26" s="12"/>
      <c r="K26" s="1"/>
    </row>
    <row r="27" spans="1:11" ht="17.25" customHeight="1" thickBot="1" x14ac:dyDescent="0.25">
      <c r="A27" s="51" t="s">
        <v>19</v>
      </c>
      <c r="B27" s="74" t="s">
        <v>20</v>
      </c>
      <c r="C27" s="75"/>
      <c r="D27" s="52" t="s">
        <v>4</v>
      </c>
      <c r="E27" s="53">
        <f>50/H11</f>
        <v>14.481000926784059</v>
      </c>
      <c r="F27" s="11"/>
      <c r="G27" s="12"/>
      <c r="H27" s="13"/>
      <c r="I27" s="12"/>
      <c r="J27" s="12"/>
      <c r="K27" s="1"/>
    </row>
    <row r="28" spans="1:11" ht="18" customHeight="1" x14ac:dyDescent="0.2">
      <c r="A28" s="54" t="s">
        <v>9</v>
      </c>
      <c r="B28" s="99" t="s">
        <v>45</v>
      </c>
      <c r="C28" s="100"/>
      <c r="D28" s="100"/>
      <c r="E28" s="101"/>
      <c r="F28" s="11"/>
      <c r="G28" s="12"/>
      <c r="H28" s="13"/>
      <c r="I28" s="12"/>
      <c r="J28" s="12"/>
      <c r="K28" s="1"/>
    </row>
    <row r="29" spans="1:11" x14ac:dyDescent="0.2">
      <c r="A29" s="83" t="s">
        <v>36</v>
      </c>
      <c r="B29" s="64" t="s">
        <v>35</v>
      </c>
      <c r="C29" s="65"/>
      <c r="D29" s="44" t="s">
        <v>21</v>
      </c>
      <c r="E29" s="45">
        <f>50/H11</f>
        <v>14.481000926784059</v>
      </c>
      <c r="F29" s="11"/>
      <c r="G29" s="12"/>
      <c r="H29" s="13"/>
      <c r="I29" s="12"/>
      <c r="J29" s="12"/>
      <c r="K29" s="1"/>
    </row>
    <row r="30" spans="1:11" x14ac:dyDescent="0.2">
      <c r="A30" s="93"/>
      <c r="B30" s="66"/>
      <c r="C30" s="67"/>
      <c r="D30" s="44" t="s">
        <v>22</v>
      </c>
      <c r="E30" s="45">
        <f>5/H11</f>
        <v>1.448100092678406</v>
      </c>
      <c r="F30" s="91"/>
      <c r="G30" s="92"/>
      <c r="H30" s="13"/>
      <c r="I30" s="12"/>
      <c r="J30" s="12"/>
    </row>
    <row r="31" spans="1:11" x14ac:dyDescent="0.2">
      <c r="A31" s="83" t="s">
        <v>37</v>
      </c>
      <c r="B31" s="64" t="s">
        <v>38</v>
      </c>
      <c r="C31" s="65"/>
      <c r="D31" s="44" t="s">
        <v>21</v>
      </c>
      <c r="E31" s="45">
        <f>100/H11</f>
        <v>28.962001853568118</v>
      </c>
      <c r="F31" s="9"/>
      <c r="G31" s="10"/>
      <c r="H31" s="13"/>
      <c r="I31" s="12"/>
      <c r="J31" s="12"/>
    </row>
    <row r="32" spans="1:11" ht="13.5" thickBot="1" x14ac:dyDescent="0.25">
      <c r="A32" s="84"/>
      <c r="B32" s="85"/>
      <c r="C32" s="86"/>
      <c r="D32" s="47" t="s">
        <v>22</v>
      </c>
      <c r="E32" s="48">
        <f>10/H11</f>
        <v>2.896200185356812</v>
      </c>
      <c r="F32" s="9"/>
      <c r="G32" s="10"/>
      <c r="H32" s="13"/>
      <c r="I32" s="12"/>
      <c r="J32" s="12"/>
    </row>
    <row r="33" spans="1:10" ht="18.75" customHeight="1" thickBot="1" x14ac:dyDescent="0.25">
      <c r="A33" s="51" t="s">
        <v>10</v>
      </c>
      <c r="B33" s="78" t="s">
        <v>23</v>
      </c>
      <c r="C33" s="79"/>
      <c r="D33" s="52" t="s">
        <v>15</v>
      </c>
      <c r="E33" s="53">
        <f>30/H11</f>
        <v>8.6886005560704351</v>
      </c>
      <c r="F33" s="11"/>
      <c r="G33" s="12"/>
      <c r="H33" s="13"/>
      <c r="I33" s="12"/>
      <c r="J33" s="12"/>
    </row>
    <row r="34" spans="1:10" ht="18.75" customHeight="1" x14ac:dyDescent="0.2">
      <c r="A34" s="56" t="s">
        <v>11</v>
      </c>
      <c r="B34" s="80" t="s">
        <v>40</v>
      </c>
      <c r="C34" s="81"/>
      <c r="D34" s="81"/>
      <c r="E34" s="82"/>
      <c r="F34" s="11"/>
      <c r="G34" s="12"/>
      <c r="H34" s="13"/>
      <c r="I34" s="12"/>
      <c r="J34" s="12"/>
    </row>
    <row r="35" spans="1:10" s="26" customFormat="1" x14ac:dyDescent="0.2">
      <c r="A35" s="55" t="s">
        <v>39</v>
      </c>
      <c r="B35" s="66" t="s">
        <v>51</v>
      </c>
      <c r="C35" s="67"/>
      <c r="D35" s="55" t="s">
        <v>21</v>
      </c>
      <c r="E35" s="57">
        <f>70/H11</f>
        <v>20.273401297497685</v>
      </c>
      <c r="F35" s="13"/>
      <c r="G35" s="12"/>
      <c r="H35" s="13"/>
      <c r="I35" s="12"/>
      <c r="J35" s="12"/>
    </row>
    <row r="36" spans="1:10" s="26" customFormat="1" x14ac:dyDescent="0.2">
      <c r="A36" s="44" t="s">
        <v>41</v>
      </c>
      <c r="B36" s="76" t="s">
        <v>52</v>
      </c>
      <c r="C36" s="77"/>
      <c r="D36" s="44" t="s">
        <v>21</v>
      </c>
      <c r="E36" s="45">
        <f>140/H11</f>
        <v>40.54680259499537</v>
      </c>
      <c r="F36" s="28"/>
      <c r="G36" s="12"/>
      <c r="H36" s="13"/>
      <c r="I36" s="12"/>
      <c r="J36" s="12"/>
    </row>
    <row r="37" spans="1:10" s="26" customFormat="1" x14ac:dyDescent="0.2">
      <c r="A37" s="44" t="s">
        <v>42</v>
      </c>
      <c r="B37" s="76" t="s">
        <v>50</v>
      </c>
      <c r="C37" s="77"/>
      <c r="D37" s="44" t="s">
        <v>21</v>
      </c>
      <c r="E37" s="45">
        <f>350/H11</f>
        <v>101.36700648748842</v>
      </c>
      <c r="F37" s="28"/>
      <c r="G37" s="12"/>
      <c r="H37" s="13"/>
      <c r="I37" s="12"/>
      <c r="J37" s="12"/>
    </row>
    <row r="38" spans="1:10" s="26" customFormat="1" x14ac:dyDescent="0.2">
      <c r="A38" s="44" t="s">
        <v>43</v>
      </c>
      <c r="B38" s="76" t="s">
        <v>49</v>
      </c>
      <c r="C38" s="77"/>
      <c r="D38" s="44" t="s">
        <v>21</v>
      </c>
      <c r="E38" s="45">
        <f>490/H11</f>
        <v>141.91380908248379</v>
      </c>
      <c r="F38" s="28"/>
      <c r="G38" s="12"/>
      <c r="H38" s="13"/>
      <c r="I38" s="12"/>
      <c r="J38" s="12"/>
    </row>
    <row r="39" spans="1:10" s="26" customFormat="1" ht="13.5" thickBot="1" x14ac:dyDescent="0.25">
      <c r="A39" s="58" t="s">
        <v>44</v>
      </c>
      <c r="B39" s="87" t="s">
        <v>56</v>
      </c>
      <c r="C39" s="88"/>
      <c r="D39" s="58" t="s">
        <v>21</v>
      </c>
      <c r="E39" s="59">
        <f>7/H11</f>
        <v>2.0273401297497684</v>
      </c>
      <c r="F39" s="28"/>
      <c r="G39" s="12"/>
      <c r="H39" s="13"/>
      <c r="I39" s="12"/>
      <c r="J39" s="12"/>
    </row>
    <row r="40" spans="1:10" s="26" customFormat="1" x14ac:dyDescent="0.2">
      <c r="A40" s="40"/>
      <c r="D40" s="40"/>
      <c r="E40" s="41"/>
      <c r="F40" s="28"/>
      <c r="G40" s="12"/>
      <c r="H40" s="13"/>
      <c r="I40" s="12"/>
      <c r="J40" s="12"/>
    </row>
    <row r="41" spans="1:10" s="26" customFormat="1" x14ac:dyDescent="0.2">
      <c r="A41" s="10"/>
      <c r="B41" s="29"/>
      <c r="C41" s="25"/>
      <c r="D41" s="10"/>
      <c r="E41" s="12"/>
      <c r="F41" s="13"/>
      <c r="G41" s="12"/>
      <c r="H41" s="13"/>
      <c r="I41" s="12"/>
      <c r="J41" s="12"/>
    </row>
    <row r="42" spans="1:10" s="26" customFormat="1" ht="24.75" customHeight="1" x14ac:dyDescent="0.2">
      <c r="A42" s="10"/>
      <c r="B42" s="29"/>
      <c r="C42" s="30"/>
      <c r="D42" s="10"/>
      <c r="E42" s="12"/>
      <c r="F42" s="13"/>
      <c r="G42" s="12"/>
      <c r="H42" s="13"/>
      <c r="I42" s="12"/>
      <c r="J42" s="12"/>
    </row>
    <row r="43" spans="1:10" s="26" customFormat="1" ht="24" customHeight="1" x14ac:dyDescent="0.2">
      <c r="A43" s="10"/>
      <c r="B43" s="29"/>
      <c r="C43" s="30"/>
      <c r="D43" s="10"/>
      <c r="E43" s="12"/>
      <c r="F43" s="13"/>
      <c r="G43" s="12"/>
      <c r="H43" s="13"/>
      <c r="I43" s="12"/>
      <c r="J43" s="12"/>
    </row>
    <row r="44" spans="1:10" s="26" customFormat="1" ht="24" customHeight="1" x14ac:dyDescent="0.2">
      <c r="A44" s="10"/>
      <c r="B44" s="29"/>
      <c r="C44" s="30"/>
      <c r="D44" s="10"/>
      <c r="E44" s="12"/>
      <c r="F44" s="13"/>
      <c r="G44" s="12"/>
      <c r="H44" s="13"/>
      <c r="I44" s="12"/>
      <c r="J44" s="12"/>
    </row>
    <row r="45" spans="1:10" s="26" customFormat="1" x14ac:dyDescent="0.2">
      <c r="A45" s="10"/>
      <c r="B45" s="29"/>
      <c r="C45" s="25"/>
      <c r="D45" s="10"/>
      <c r="E45" s="12"/>
      <c r="F45" s="13"/>
      <c r="G45" s="12"/>
      <c r="H45" s="13"/>
      <c r="I45" s="12"/>
      <c r="J45" s="12"/>
    </row>
    <row r="46" spans="1:10" s="26" customFormat="1" x14ac:dyDescent="0.2">
      <c r="A46" s="10"/>
      <c r="B46" s="29"/>
      <c r="C46" s="25"/>
      <c r="D46" s="10"/>
      <c r="E46" s="12"/>
      <c r="F46" s="13"/>
      <c r="G46" s="12"/>
      <c r="H46" s="13"/>
      <c r="I46" s="12"/>
      <c r="J46" s="12"/>
    </row>
    <row r="47" spans="1:10" s="26" customFormat="1" x14ac:dyDescent="0.2">
      <c r="A47" s="10"/>
      <c r="B47" s="29"/>
      <c r="C47" s="25"/>
      <c r="D47" s="10"/>
      <c r="E47" s="12"/>
      <c r="F47" s="13"/>
      <c r="G47" s="12"/>
      <c r="H47" s="13"/>
      <c r="I47" s="12"/>
      <c r="J47" s="12"/>
    </row>
    <row r="48" spans="1:10" s="26" customFormat="1" x14ac:dyDescent="0.2">
      <c r="A48" s="10"/>
      <c r="B48" s="29"/>
      <c r="C48" s="25"/>
      <c r="D48" s="10"/>
      <c r="E48" s="12"/>
      <c r="F48" s="13"/>
      <c r="G48" s="12"/>
      <c r="H48" s="13"/>
      <c r="I48" s="12"/>
      <c r="J48" s="12"/>
    </row>
    <row r="49" spans="1:10" s="26" customFormat="1" x14ac:dyDescent="0.2">
      <c r="A49" s="10"/>
      <c r="B49" s="29"/>
      <c r="C49" s="25"/>
      <c r="D49" s="10"/>
      <c r="E49" s="12"/>
      <c r="F49" s="13"/>
      <c r="G49" s="12"/>
      <c r="H49" s="13"/>
      <c r="I49" s="12"/>
      <c r="J49" s="12"/>
    </row>
    <row r="50" spans="1:10" s="26" customFormat="1" x14ac:dyDescent="0.2">
      <c r="A50" s="10"/>
      <c r="B50" s="29"/>
      <c r="C50" s="25"/>
      <c r="D50" s="10"/>
      <c r="E50" s="12"/>
      <c r="F50" s="13"/>
      <c r="G50" s="12"/>
      <c r="H50" s="13"/>
      <c r="I50" s="12"/>
      <c r="J50" s="12"/>
    </row>
    <row r="51" spans="1:10" s="26" customFormat="1" x14ac:dyDescent="0.2">
      <c r="A51" s="10"/>
      <c r="B51" s="29"/>
      <c r="C51" s="25"/>
      <c r="D51" s="10"/>
      <c r="E51" s="12"/>
      <c r="F51" s="13"/>
      <c r="G51" s="12"/>
      <c r="H51" s="13"/>
      <c r="I51" s="12"/>
      <c r="J51" s="12"/>
    </row>
    <row r="52" spans="1:10" s="26" customFormat="1" x14ac:dyDescent="0.2">
      <c r="A52" s="10"/>
      <c r="B52" s="29"/>
      <c r="C52" s="25"/>
      <c r="D52" s="10"/>
      <c r="E52" s="12"/>
      <c r="F52" s="13"/>
      <c r="G52" s="12"/>
      <c r="H52" s="13"/>
      <c r="I52" s="12"/>
      <c r="J52" s="12"/>
    </row>
    <row r="53" spans="1:10" s="26" customFormat="1" x14ac:dyDescent="0.2">
      <c r="A53" s="10"/>
      <c r="B53" s="13"/>
      <c r="C53" s="27"/>
      <c r="D53" s="10"/>
      <c r="E53" s="12"/>
      <c r="F53" s="13"/>
      <c r="G53" s="12"/>
      <c r="H53" s="13"/>
      <c r="I53" s="12"/>
      <c r="J53" s="12"/>
    </row>
    <row r="54" spans="1:10" s="26" customFormat="1" x14ac:dyDescent="0.2">
      <c r="A54" s="10"/>
      <c r="B54" s="13"/>
      <c r="C54" s="27"/>
      <c r="D54" s="10"/>
      <c r="E54" s="12"/>
      <c r="F54" s="13"/>
      <c r="G54" s="12"/>
      <c r="H54" s="13"/>
      <c r="I54" s="12"/>
      <c r="J54" s="12"/>
    </row>
    <row r="55" spans="1:10" s="26" customFormat="1" x14ac:dyDescent="0.2">
      <c r="A55" s="10"/>
      <c r="B55" s="13"/>
      <c r="C55" s="27"/>
      <c r="D55" s="10"/>
      <c r="E55" s="12"/>
      <c r="F55" s="13"/>
      <c r="G55" s="12"/>
      <c r="H55" s="13"/>
      <c r="I55" s="12"/>
      <c r="J55" s="12"/>
    </row>
    <row r="56" spans="1:10" s="26" customFormat="1" x14ac:dyDescent="0.2">
      <c r="A56" s="10"/>
      <c r="B56" s="13"/>
      <c r="C56" s="27"/>
      <c r="D56" s="10"/>
      <c r="E56" s="12"/>
      <c r="F56" s="13"/>
      <c r="G56" s="12"/>
      <c r="H56" s="13"/>
      <c r="I56" s="12"/>
      <c r="J56" s="12"/>
    </row>
    <row r="57" spans="1:10" s="26" customFormat="1" x14ac:dyDescent="0.2">
      <c r="A57" s="10"/>
      <c r="B57" s="13"/>
      <c r="C57" s="27"/>
      <c r="D57" s="10"/>
      <c r="E57" s="12"/>
      <c r="F57" s="13"/>
      <c r="G57" s="12"/>
      <c r="H57" s="13"/>
      <c r="I57" s="12"/>
      <c r="J57" s="12"/>
    </row>
    <row r="58" spans="1:10" s="26" customFormat="1" x14ac:dyDescent="0.2">
      <c r="A58" s="10"/>
      <c r="B58" s="31"/>
      <c r="C58" s="27"/>
      <c r="D58" s="10"/>
      <c r="E58" s="12"/>
      <c r="F58" s="13"/>
      <c r="G58" s="12"/>
      <c r="H58" s="13"/>
      <c r="I58" s="12"/>
      <c r="J58" s="12"/>
    </row>
    <row r="59" spans="1:10" s="26" customFormat="1" x14ac:dyDescent="0.2">
      <c r="A59" s="10"/>
      <c r="B59" s="31"/>
      <c r="C59" s="27"/>
      <c r="D59" s="10"/>
      <c r="E59" s="12"/>
      <c r="F59" s="13"/>
      <c r="G59" s="12"/>
      <c r="H59" s="13"/>
      <c r="I59" s="12"/>
      <c r="J59" s="12"/>
    </row>
    <row r="60" spans="1:10" s="26" customFormat="1" x14ac:dyDescent="0.2">
      <c r="A60" s="10"/>
      <c r="B60" s="13"/>
      <c r="C60" s="27"/>
      <c r="D60" s="10"/>
      <c r="E60" s="12"/>
      <c r="F60" s="13"/>
      <c r="G60" s="12"/>
      <c r="H60" s="13"/>
      <c r="I60" s="12"/>
      <c r="J60" s="12"/>
    </row>
    <row r="61" spans="1:10" s="26" customFormat="1" x14ac:dyDescent="0.2">
      <c r="A61" s="10"/>
      <c r="B61" s="13"/>
      <c r="C61" s="32"/>
      <c r="D61" s="10"/>
      <c r="E61" s="12"/>
      <c r="F61" s="13"/>
      <c r="G61" s="13"/>
      <c r="H61" s="13"/>
      <c r="I61" s="12"/>
      <c r="J61" s="12"/>
    </row>
    <row r="62" spans="1:10" s="26" customFormat="1" x14ac:dyDescent="0.2">
      <c r="A62" s="10"/>
      <c r="B62" s="13"/>
      <c r="C62" s="13"/>
      <c r="D62" s="10"/>
      <c r="E62" s="12"/>
      <c r="F62" s="13"/>
      <c r="G62" s="13"/>
      <c r="H62" s="13"/>
      <c r="I62" s="12"/>
      <c r="J62" s="12"/>
    </row>
    <row r="63" spans="1:10" s="26" customFormat="1" x14ac:dyDescent="0.2">
      <c r="A63" s="10"/>
      <c r="B63" s="29"/>
      <c r="C63" s="13"/>
      <c r="D63" s="10"/>
      <c r="E63" s="12"/>
      <c r="F63" s="13"/>
      <c r="G63" s="13"/>
      <c r="H63" s="13"/>
      <c r="I63" s="12"/>
      <c r="J63" s="12"/>
    </row>
    <row r="64" spans="1:10" x14ac:dyDescent="0.2">
      <c r="A64" s="14"/>
      <c r="B64" s="14"/>
      <c r="C64" s="14"/>
      <c r="D64" s="14"/>
      <c r="E64" s="14"/>
      <c r="F64" s="14"/>
      <c r="G64" s="15"/>
      <c r="H64" s="16"/>
      <c r="I64" s="15"/>
      <c r="J64" s="17"/>
    </row>
    <row r="65" spans="1:10" x14ac:dyDescent="0.2">
      <c r="A65" s="1"/>
      <c r="B65" s="1"/>
      <c r="C65" s="13"/>
      <c r="D65" s="1"/>
      <c r="E65" s="1"/>
      <c r="F65" s="1"/>
      <c r="G65" s="1"/>
      <c r="H65" s="1"/>
      <c r="I65" s="3"/>
      <c r="J65" s="3"/>
    </row>
    <row r="66" spans="1:10" x14ac:dyDescent="0.2">
      <c r="A66" s="1"/>
      <c r="B66" s="1"/>
      <c r="C66" s="13"/>
      <c r="D66" s="1"/>
      <c r="E66" s="1"/>
      <c r="F66" s="1"/>
      <c r="G66" s="1"/>
      <c r="H66" s="1"/>
      <c r="I66" s="3"/>
      <c r="J66" s="3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3"/>
      <c r="J67" s="3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3"/>
      <c r="J68" s="3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3"/>
      <c r="J69" s="3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3"/>
      <c r="J70" s="3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3"/>
      <c r="J71" s="3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3"/>
      <c r="J72" s="3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3"/>
      <c r="J73" s="3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3"/>
      <c r="J74" s="3"/>
    </row>
    <row r="75" spans="1:10" x14ac:dyDescent="0.2">
      <c r="A75" s="13"/>
      <c r="B75" s="1"/>
      <c r="C75" s="1"/>
      <c r="D75" s="1"/>
      <c r="E75" s="1"/>
      <c r="F75" s="1"/>
      <c r="G75" s="1"/>
      <c r="H75" s="1"/>
      <c r="I75" s="3"/>
      <c r="J75" s="3"/>
    </row>
    <row r="76" spans="1:10" x14ac:dyDescent="0.2">
      <c r="A76" s="13"/>
      <c r="B76" s="1"/>
      <c r="C76" s="1"/>
      <c r="D76" s="1"/>
      <c r="E76" s="1"/>
      <c r="F76" s="1"/>
      <c r="G76" s="1"/>
      <c r="H76" s="1"/>
      <c r="I76" s="3"/>
      <c r="J76" s="3"/>
    </row>
    <row r="82" spans="10:15" x14ac:dyDescent="0.2">
      <c r="J82" s="18"/>
      <c r="K82" s="19"/>
      <c r="L82" s="20"/>
      <c r="M82" s="21"/>
      <c r="N82" s="22"/>
      <c r="O82" s="22"/>
    </row>
    <row r="83" spans="10:15" x14ac:dyDescent="0.2">
      <c r="J83" s="18"/>
      <c r="K83" s="19"/>
      <c r="L83" s="20"/>
      <c r="M83" s="21"/>
      <c r="N83" s="22"/>
      <c r="O83" s="22"/>
    </row>
    <row r="84" spans="10:15" x14ac:dyDescent="0.2">
      <c r="J84" s="12"/>
      <c r="K84" s="13"/>
      <c r="L84" s="13"/>
      <c r="M84" s="13"/>
      <c r="N84" s="13"/>
      <c r="O84" s="15"/>
    </row>
    <row r="85" spans="10:15" x14ac:dyDescent="0.2">
      <c r="J85" s="90"/>
      <c r="K85" s="90"/>
      <c r="L85" s="90"/>
      <c r="M85" s="90"/>
      <c r="N85" s="90"/>
      <c r="O85" s="90"/>
    </row>
    <row r="86" spans="10:15" x14ac:dyDescent="0.2">
      <c r="J86" s="12"/>
      <c r="K86" s="13"/>
      <c r="L86" s="13"/>
      <c r="M86" s="13"/>
      <c r="N86" s="13"/>
      <c r="O86" s="13"/>
    </row>
  </sheetData>
  <mergeCells count="35">
    <mergeCell ref="A15:A16"/>
    <mergeCell ref="A24:A25"/>
    <mergeCell ref="B29:C30"/>
    <mergeCell ref="B15:C16"/>
    <mergeCell ref="B17:C18"/>
    <mergeCell ref="B28:E28"/>
    <mergeCell ref="B22:C22"/>
    <mergeCell ref="B21:E21"/>
    <mergeCell ref="B23:C23"/>
    <mergeCell ref="B19:C20"/>
    <mergeCell ref="J85:O85"/>
    <mergeCell ref="F30:G30"/>
    <mergeCell ref="B35:C35"/>
    <mergeCell ref="B36:C36"/>
    <mergeCell ref="A29:A30"/>
    <mergeCell ref="A31:A32"/>
    <mergeCell ref="B31:C32"/>
    <mergeCell ref="A17:A18"/>
    <mergeCell ref="B39:C39"/>
    <mergeCell ref="A19:A20"/>
    <mergeCell ref="B24:C25"/>
    <mergeCell ref="B26:C26"/>
    <mergeCell ref="B27:C27"/>
    <mergeCell ref="B37:C37"/>
    <mergeCell ref="B38:C38"/>
    <mergeCell ref="B33:C33"/>
    <mergeCell ref="B34:E34"/>
    <mergeCell ref="B5:E5"/>
    <mergeCell ref="B7:E7"/>
    <mergeCell ref="B11:C12"/>
    <mergeCell ref="A11:A12"/>
    <mergeCell ref="B13:C14"/>
    <mergeCell ref="B9:C9"/>
    <mergeCell ref="A13:A14"/>
    <mergeCell ref="B10:E10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2014-10-14T11:15:13Z</cp:lastPrinted>
  <dcterms:created xsi:type="dcterms:W3CDTF">2013-04-05T07:46:10Z</dcterms:created>
  <dcterms:modified xsi:type="dcterms:W3CDTF">2014-11-03T07:45:44Z</dcterms:modified>
</cp:coreProperties>
</file>