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Invest.  " sheetId="3" r:id="rId1"/>
  </sheets>
  <definedNames>
    <definedName name="_xlnm.Print_Area" localSheetId="0">'Invest.  '!$A$1:$S$49</definedName>
  </definedNames>
  <calcPr calcId="145621"/>
</workbook>
</file>

<file path=xl/calcChain.xml><?xml version="1.0" encoding="utf-8"?>
<calcChain xmlns="http://schemas.openxmlformats.org/spreadsheetml/2006/main">
  <c r="D22" i="3" l="1"/>
  <c r="E22" i="3"/>
  <c r="F22" i="3"/>
  <c r="G22" i="3"/>
  <c r="H22" i="3"/>
  <c r="I22" i="3"/>
  <c r="J22" i="3"/>
  <c r="K22" i="3"/>
  <c r="L22" i="3"/>
  <c r="M22" i="3"/>
  <c r="N22" i="3"/>
  <c r="C22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0" i="3"/>
  <c r="R14" i="3"/>
  <c r="R12" i="3"/>
  <c r="R11" i="3"/>
  <c r="M21" i="3"/>
  <c r="M15" i="3"/>
  <c r="M10" i="3" s="1"/>
  <c r="M13" i="3"/>
  <c r="I21" i="3"/>
  <c r="I16" i="3"/>
  <c r="I15" i="3" s="1"/>
  <c r="I13" i="3"/>
  <c r="E21" i="3"/>
  <c r="E13" i="3"/>
  <c r="E10" i="3"/>
  <c r="R13" i="3"/>
  <c r="R21" i="3"/>
  <c r="R22" i="3"/>
  <c r="P14" i="3"/>
  <c r="Q14" i="3"/>
  <c r="S14" i="3"/>
  <c r="P20" i="3"/>
  <c r="Q20" i="3"/>
  <c r="S20" i="3"/>
  <c r="P23" i="3"/>
  <c r="Q23" i="3"/>
  <c r="S23" i="3"/>
  <c r="P24" i="3"/>
  <c r="Q24" i="3"/>
  <c r="S24" i="3"/>
  <c r="P25" i="3"/>
  <c r="Q25" i="3"/>
  <c r="S25" i="3"/>
  <c r="P26" i="3"/>
  <c r="Q26" i="3"/>
  <c r="S26" i="3"/>
  <c r="P27" i="3"/>
  <c r="Q27" i="3"/>
  <c r="S27" i="3"/>
  <c r="P28" i="3"/>
  <c r="Q28" i="3"/>
  <c r="S28" i="3"/>
  <c r="P29" i="3"/>
  <c r="Q29" i="3"/>
  <c r="S29" i="3"/>
  <c r="P30" i="3"/>
  <c r="Q30" i="3"/>
  <c r="S30" i="3"/>
  <c r="P31" i="3"/>
  <c r="Q31" i="3"/>
  <c r="S31" i="3"/>
  <c r="P32" i="3"/>
  <c r="Q32" i="3"/>
  <c r="S32" i="3"/>
  <c r="P33" i="3"/>
  <c r="Q33" i="3"/>
  <c r="S33" i="3"/>
  <c r="P34" i="3"/>
  <c r="Q34" i="3"/>
  <c r="S34" i="3"/>
  <c r="P35" i="3"/>
  <c r="Q35" i="3"/>
  <c r="S35" i="3"/>
  <c r="P36" i="3"/>
  <c r="Q36" i="3"/>
  <c r="S36" i="3"/>
  <c r="P37" i="3"/>
  <c r="Q37" i="3"/>
  <c r="S37" i="3"/>
  <c r="P38" i="3"/>
  <c r="Q38" i="3"/>
  <c r="S38" i="3"/>
  <c r="P39" i="3"/>
  <c r="Q39" i="3"/>
  <c r="S39" i="3"/>
  <c r="P40" i="3"/>
  <c r="Q40" i="3"/>
  <c r="S40" i="3"/>
  <c r="P41" i="3"/>
  <c r="Q41" i="3"/>
  <c r="S41" i="3"/>
  <c r="P42" i="3"/>
  <c r="Q42" i="3"/>
  <c r="S42" i="3"/>
  <c r="P43" i="3"/>
  <c r="Q43" i="3"/>
  <c r="S43" i="3"/>
  <c r="P44" i="3"/>
  <c r="Q44" i="3"/>
  <c r="S44" i="3"/>
  <c r="P45" i="3"/>
  <c r="Q45" i="3"/>
  <c r="S45" i="3"/>
  <c r="P46" i="3"/>
  <c r="Q46" i="3"/>
  <c r="S46" i="3"/>
  <c r="P47" i="3"/>
  <c r="Q47" i="3"/>
  <c r="S47" i="3"/>
  <c r="Q11" i="3"/>
  <c r="S11" i="3"/>
  <c r="P11" i="3"/>
  <c r="Q12" i="3"/>
  <c r="D13" i="3"/>
  <c r="D10" i="3" s="1"/>
  <c r="Q10" i="3" s="1"/>
  <c r="F13" i="3"/>
  <c r="G13" i="3"/>
  <c r="H13" i="3"/>
  <c r="J13" i="3"/>
  <c r="J10" i="3" s="1"/>
  <c r="S10" i="3" s="1"/>
  <c r="K13" i="3"/>
  <c r="L13" i="3"/>
  <c r="N13" i="3"/>
  <c r="C13" i="3"/>
  <c r="C10" i="3" s="1"/>
  <c r="P10" i="3" s="1"/>
  <c r="P49" i="3" s="1"/>
  <c r="G15" i="3"/>
  <c r="P15" i="3" s="1"/>
  <c r="H15" i="3"/>
  <c r="K15" i="3"/>
  <c r="L15" i="3"/>
  <c r="L10" i="3"/>
  <c r="N15" i="3"/>
  <c r="J16" i="3"/>
  <c r="D18" i="3"/>
  <c r="G21" i="3"/>
  <c r="H21" i="3"/>
  <c r="J21" i="3"/>
  <c r="S21" i="3" s="1"/>
  <c r="K21" i="3"/>
  <c r="L21" i="3"/>
  <c r="N21" i="3"/>
  <c r="Q22" i="3"/>
  <c r="F21" i="3"/>
  <c r="C21" i="3"/>
  <c r="G10" i="3"/>
  <c r="S15" i="3"/>
  <c r="N10" i="3"/>
  <c r="P13" i="3"/>
  <c r="H10" i="3"/>
  <c r="S13" i="3"/>
  <c r="Q15" i="3"/>
  <c r="K10" i="3"/>
  <c r="F10" i="3"/>
  <c r="S12" i="3"/>
  <c r="P12" i="3"/>
  <c r="Q13" i="3"/>
  <c r="D21" i="3"/>
  <c r="Q21" i="3"/>
  <c r="P22" i="3"/>
  <c r="P21" i="3"/>
  <c r="S22" i="3"/>
  <c r="S49" i="3" l="1"/>
  <c r="R15" i="3"/>
  <c r="I10" i="3"/>
  <c r="R10" i="3" s="1"/>
  <c r="R49" i="3" s="1"/>
  <c r="Q49" i="3"/>
</calcChain>
</file>

<file path=xl/sharedStrings.xml><?xml version="1.0" encoding="utf-8"?>
<sst xmlns="http://schemas.openxmlformats.org/spreadsheetml/2006/main" count="93" uniqueCount="81">
  <si>
    <t>Pavadinimas</t>
  </si>
  <si>
    <t>Eil. 
Nr.</t>
  </si>
  <si>
    <t>Gamyba</t>
  </si>
  <si>
    <t>Perdavimas</t>
  </si>
  <si>
    <t>Pardavimas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</si>
  <si>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</si>
  <si>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</si>
  <si>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</si>
  <si>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</si>
  <si>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</si>
  <si>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</si>
  <si>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</si>
  <si>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1.3.1.</t>
  </si>
  <si>
    <t>1.4.</t>
  </si>
  <si>
    <t>Paskolos investicijų projektams įgyvendinti</t>
  </si>
  <si>
    <t>1.4.1.</t>
  </si>
  <si>
    <t>1.4.2.</t>
  </si>
  <si>
    <t>1.5.</t>
  </si>
  <si>
    <t>Įvairių fondų lėšos</t>
  </si>
  <si>
    <t>LVPA (50%)</t>
  </si>
  <si>
    <t>Kiti finansavimo šaltiniai</t>
  </si>
  <si>
    <t>2.</t>
  </si>
  <si>
    <t>Lėšų panaudojimas</t>
  </si>
  <si>
    <t>2.1.</t>
  </si>
  <si>
    <t>Lėšos investicijų įgyvend., naujam turtui įsigyti, atstatyti</t>
  </si>
  <si>
    <t>2.1.1.</t>
  </si>
  <si>
    <t>2.1.2.</t>
  </si>
  <si>
    <t>Šilumos apskaitos prietaisų įrengimas ir pakeitimas vartotojams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</si>
  <si>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</si>
  <si>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</si>
  <si>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</si>
  <si>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</si>
  <si>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</si>
  <si>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</si>
  <si>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</si>
  <si>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</si>
  <si>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</si>
  <si>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Šilumos trasos naujų vartotojų prijungimui</t>
  </si>
  <si>
    <t>2.1.12.</t>
  </si>
  <si>
    <t>Smulkaus ilgalaikio turto įsigijimas ir atnaujinimas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</si>
  <si>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</si>
  <si>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</si>
  <si>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</si>
  <si>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</si>
  <si>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</si>
  <si>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</si>
  <si>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</si>
  <si>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</si>
  <si>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</si>
  <si>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</si>
  <si>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2.1.23.</t>
  </si>
  <si>
    <t>2.1.24.</t>
  </si>
  <si>
    <t>2.2.</t>
  </si>
  <si>
    <t>Paskolų grąžinimas</t>
  </si>
  <si>
    <t>1.4.1.1.</t>
  </si>
  <si>
    <t>LAAIF (50%)</t>
  </si>
  <si>
    <t>1.4.2.1.</t>
  </si>
  <si>
    <t>2013 m.</t>
  </si>
  <si>
    <t>2014 m.</t>
  </si>
  <si>
    <t>2015 m.</t>
  </si>
  <si>
    <t>Automobilis (lengvasis - krovininis)</t>
  </si>
  <si>
    <t>Darbėnų katilinės rekonstrukcija įrengiant biokuro kūrenimą</t>
  </si>
  <si>
    <t xml:space="preserve"> Katilinėje Nr.3 (Salantai) naujo 1 MW galios automatizuoto vandens šildymo katilo, kurenamo biokuru, sumontavimas</t>
  </si>
  <si>
    <t>Šilumos trasa Vytauto g. 119 (Katilinė Nr. 2)</t>
  </si>
  <si>
    <t>Įrengimų atnaujinimas</t>
  </si>
  <si>
    <t>Iš viso</t>
  </si>
  <si>
    <t>Lėšų panaudojimas, %</t>
  </si>
  <si>
    <t>Darželio "Eglutė" katilinės modernizavimas</t>
  </si>
  <si>
    <t xml:space="preserve"> Bendrovės biokuru ir kietu kuru kurenamose kaimo katilinėse (12-je objektų) apsauginių video sistemų įrengimas su galimybe vaizdą stebėti nuotoliniu būdu katilinės Nr. 1 pultinėje </t>
  </si>
  <si>
    <t>Grūšlaukės katilinės rekonstrukcija</t>
  </si>
  <si>
    <t>Darbėnų katilinės rekonstrukcija įrengiant biokuro (skiedros) kūrenimą</t>
  </si>
  <si>
    <t>2016 m.</t>
  </si>
  <si>
    <t>Katilinėje Nr.2 biokuro svėrimo įranga ir jos montavimas</t>
  </si>
  <si>
    <t>Katilinėje Nr.2 biokuro kokybės parametrų nustatymo laboratorijos įrengimas</t>
  </si>
  <si>
    <t>Katilinėje Nr.2 5MW galios biokuro katilo remontas</t>
  </si>
  <si>
    <r>
      <t xml:space="preserve">UAB KRETINGOS ŠILUMOS TINKLŲ 2013 m. - 2016 m. PLANUOJAMOS INVESTICIJOS IR JŲ FINANSAVIMO ŠALTINIAI                                                                                                  </t>
    </r>
    <r>
      <rPr>
        <sz val="10"/>
        <rFont val="Times New Roman"/>
        <family val="1"/>
        <charset val="186"/>
      </rPr>
      <t xml:space="preserve">  </t>
    </r>
    <r>
      <rPr>
        <i/>
        <sz val="10"/>
        <rFont val="Times New Roman"/>
        <family val="1"/>
        <charset val="186"/>
      </rPr>
      <t>tūkst. Lt</t>
    </r>
  </si>
  <si>
    <t>Jokūbavo katilinės rekonstrukcija, įrengiant biokuro (skiedros) kūrenimą</t>
  </si>
  <si>
    <t>Konteinerinės katilinės su šilumos trasa sumontavimas Dariaus ir Gireno g. 22, Salantai</t>
  </si>
  <si>
    <t>Šilumos trasa nuo katilinės Nr. 2 iki Vytauto g. 119 daugiabučio namo</t>
  </si>
  <si>
    <t>Magistralinės šilumos trasos rekonstrukcija (Savanorių g.) per parką</t>
  </si>
  <si>
    <t>Katilinėje Nr. 2 naujo dūmtraukio projektavimas ir statyba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</si>
</sst>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71">
    <xf numFmtId="0" fontId="0" fillId="0" borderId="0" xfId="0"/>
    <xf numFmtId="0" fontId="9" fillId="0" borderId="0" xfId="2" applyFont="1" applyAlignment="1" applyProtection="1">
      <alignment vertical="center"/>
      <protection locked="0"/>
    </xf>
    <xf numFmtId="0" fontId="9" fillId="0" borderId="1" xfId="2" applyFont="1" applyBorder="1" applyAlignment="1" applyProtection="1">
      <alignment horizontal="center"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9" fillId="0" borderId="4" xfId="2" applyFont="1" applyBorder="1" applyAlignment="1" applyProtection="1">
      <alignment horizontal="center" vertical="center"/>
      <protection hidden="1"/>
    </xf>
    <xf numFmtId="0" fontId="9" fillId="0" borderId="5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9" fillId="0" borderId="7" xfId="2" applyFont="1" applyBorder="1" applyAlignment="1" applyProtection="1">
      <alignment horizontal="center" vertical="center"/>
      <protection hidden="1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vertical="center"/>
      <protection hidden="1"/>
    </xf>
    <xf numFmtId="164" fontId="6" fillId="0" borderId="10" xfId="2" applyNumberFormat="1" applyFont="1" applyFill="1" applyBorder="1" applyAlignment="1" applyProtection="1">
      <alignment horizontal="center" vertical="center"/>
      <protection hidden="1"/>
    </xf>
    <xf numFmtId="164" fontId="6" fillId="0" borderId="11" xfId="2" applyNumberFormat="1" applyFont="1" applyFill="1" applyBorder="1" applyAlignment="1" applyProtection="1">
      <alignment horizontal="center" vertical="center"/>
      <protection hidden="1"/>
    </xf>
    <xf numFmtId="164" fontId="6" fillId="0" borderId="12" xfId="2" applyNumberFormat="1" applyFont="1" applyFill="1" applyBorder="1" applyAlignment="1" applyProtection="1">
      <alignment horizontal="center"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7" fillId="0" borderId="13" xfId="2" applyFont="1" applyBorder="1" applyAlignment="1" applyProtection="1">
      <alignment horizontal="center" vertical="center"/>
    </xf>
    <xf numFmtId="164" fontId="7" fillId="0" borderId="14" xfId="2" applyNumberFormat="1" applyFont="1" applyFill="1" applyBorder="1" applyAlignment="1" applyProtection="1">
      <alignment horizontal="right" vertical="center"/>
      <protection locked="0"/>
    </xf>
    <xf numFmtId="164" fontId="7" fillId="0" borderId="15" xfId="2" applyNumberFormat="1" applyFont="1" applyFill="1" applyBorder="1" applyAlignment="1" applyProtection="1">
      <alignment horizontal="right" vertical="center"/>
      <protection locked="0"/>
    </xf>
    <xf numFmtId="164" fontId="7" fillId="0" borderId="16" xfId="2" applyNumberFormat="1" applyFont="1" applyFill="1" applyBorder="1" applyAlignment="1" applyProtection="1">
      <alignment horizontal="right" vertical="center"/>
      <protection locked="0"/>
    </xf>
    <xf numFmtId="3" fontId="7" fillId="0" borderId="14" xfId="2" applyNumberFormat="1" applyFont="1" applyFill="1" applyBorder="1" applyAlignment="1" applyProtection="1">
      <alignment horizontal="right" vertical="center"/>
      <protection locked="0"/>
    </xf>
    <xf numFmtId="3" fontId="7" fillId="0" borderId="15" xfId="2" applyNumberFormat="1" applyFont="1" applyFill="1" applyBorder="1" applyAlignment="1" applyProtection="1">
      <alignment horizontal="right" vertical="center"/>
      <protection locked="0"/>
    </xf>
    <xf numFmtId="3" fontId="7" fillId="0" borderId="16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vertical="center"/>
      <protection locked="0"/>
    </xf>
    <xf numFmtId="164" fontId="7" fillId="0" borderId="14" xfId="2" applyNumberFormat="1" applyFont="1" applyFill="1" applyBorder="1" applyAlignment="1" applyProtection="1">
      <alignment vertical="center"/>
      <protection locked="0"/>
    </xf>
    <xf numFmtId="164" fontId="7" fillId="0" borderId="15" xfId="2" applyNumberFormat="1" applyFont="1" applyFill="1" applyBorder="1" applyAlignment="1" applyProtection="1">
      <alignment vertical="center"/>
      <protection locked="0"/>
    </xf>
    <xf numFmtId="164" fontId="7" fillId="0" borderId="16" xfId="2" applyNumberFormat="1" applyFont="1" applyFill="1" applyBorder="1" applyAlignment="1" applyProtection="1">
      <alignment vertical="center"/>
      <protection locked="0"/>
    </xf>
    <xf numFmtId="3" fontId="7" fillId="0" borderId="14" xfId="2" applyNumberFormat="1" applyFont="1" applyFill="1" applyBorder="1" applyAlignment="1" applyProtection="1">
      <alignment vertical="center"/>
      <protection locked="0"/>
    </xf>
    <xf numFmtId="3" fontId="7" fillId="0" borderId="15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  <protection locked="0"/>
    </xf>
    <xf numFmtId="164" fontId="7" fillId="0" borderId="17" xfId="2" applyNumberFormat="1" applyFont="1" applyFill="1" applyBorder="1" applyAlignment="1" applyProtection="1">
      <alignment horizontal="right" vertical="center"/>
      <protection locked="0"/>
    </xf>
    <xf numFmtId="164" fontId="7" fillId="0" borderId="18" xfId="2" applyNumberFormat="1" applyFont="1" applyFill="1" applyBorder="1" applyAlignment="1" applyProtection="1">
      <alignment horizontal="right" vertical="center"/>
      <protection locked="0"/>
    </xf>
    <xf numFmtId="0" fontId="7" fillId="0" borderId="12" xfId="2" applyFont="1" applyFill="1" applyBorder="1" applyAlignment="1" applyProtection="1">
      <alignment horizontal="left" vertical="center" indent="1"/>
      <protection locked="0"/>
    </xf>
    <xf numFmtId="164" fontId="7" fillId="0" borderId="19" xfId="2" applyNumberFormat="1" applyFont="1" applyFill="1" applyBorder="1" applyAlignment="1" applyProtection="1">
      <alignment horizontal="right" vertical="center"/>
      <protection locked="0"/>
    </xf>
    <xf numFmtId="164" fontId="7" fillId="0" borderId="20" xfId="2" applyNumberFormat="1" applyFont="1" applyFill="1" applyBorder="1" applyAlignment="1" applyProtection="1">
      <alignment horizontal="right"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vertical="center"/>
      <protection hidden="1"/>
    </xf>
    <xf numFmtId="164" fontId="6" fillId="0" borderId="23" xfId="2" applyNumberFormat="1" applyFont="1" applyFill="1" applyBorder="1" applyAlignment="1" applyProtection="1">
      <alignment horizontal="center" vertical="center"/>
      <protection hidden="1"/>
    </xf>
    <xf numFmtId="164" fontId="6" fillId="0" borderId="24" xfId="2" applyNumberFormat="1" applyFont="1" applyFill="1" applyBorder="1" applyAlignment="1" applyProtection="1">
      <alignment horizontal="center" vertical="center"/>
      <protection hidden="1"/>
    </xf>
    <xf numFmtId="164" fontId="6" fillId="0" borderId="25" xfId="2" applyNumberFormat="1" applyFont="1" applyFill="1" applyBorder="1" applyAlignment="1" applyProtection="1">
      <alignment horizontal="center" vertical="center"/>
      <protection hidden="1"/>
    </xf>
    <xf numFmtId="0" fontId="6" fillId="0" borderId="26" xfId="2" applyFont="1" applyBorder="1" applyAlignment="1" applyProtection="1">
      <alignment horizontal="center" vertical="center"/>
      <protection locked="0"/>
    </xf>
    <xf numFmtId="0" fontId="6" fillId="0" borderId="27" xfId="2" applyFont="1" applyBorder="1" applyAlignment="1" applyProtection="1">
      <alignment vertical="center"/>
      <protection hidden="1"/>
    </xf>
    <xf numFmtId="164" fontId="6" fillId="0" borderId="28" xfId="2" applyNumberFormat="1" applyFont="1" applyFill="1" applyBorder="1" applyAlignment="1" applyProtection="1">
      <alignment horizontal="center" vertical="center"/>
      <protection hidden="1"/>
    </xf>
    <xf numFmtId="0" fontId="7" fillId="0" borderId="29" xfId="2" applyFont="1" applyBorder="1" applyAlignment="1" applyProtection="1">
      <alignment horizontal="center" vertical="center"/>
      <protection locked="0"/>
    </xf>
    <xf numFmtId="0" fontId="7" fillId="0" borderId="18" xfId="2" applyFont="1" applyFill="1" applyBorder="1" applyAlignment="1" applyProtection="1">
      <alignment horizontal="justify" vertical="center"/>
      <protection locked="0"/>
    </xf>
    <xf numFmtId="164" fontId="7" fillId="0" borderId="29" xfId="2" applyNumberFormat="1" applyFont="1" applyFill="1" applyBorder="1" applyAlignment="1" applyProtection="1">
      <alignment horizontal="right" vertical="center"/>
      <protection locked="0"/>
    </xf>
    <xf numFmtId="164" fontId="7" fillId="0" borderId="30" xfId="2" applyNumberFormat="1" applyFont="1" applyFill="1" applyBorder="1" applyAlignment="1" applyProtection="1">
      <alignment horizontal="right" vertical="center"/>
      <protection locked="0"/>
    </xf>
    <xf numFmtId="164" fontId="7" fillId="0" borderId="31" xfId="2" applyNumberFormat="1" applyFont="1" applyFill="1" applyBorder="1" applyAlignment="1" applyProtection="1">
      <alignment horizontal="right" vertical="center"/>
      <protection locked="0"/>
    </xf>
    <xf numFmtId="0" fontId="7" fillId="0" borderId="16" xfId="2" applyFont="1" applyFill="1" applyBorder="1" applyAlignment="1" applyProtection="1">
      <alignment horizontal="justify" vertical="center"/>
      <protection locked="0"/>
    </xf>
    <xf numFmtId="164" fontId="7" fillId="0" borderId="32" xfId="2" applyNumberFormat="1" applyFont="1" applyFill="1" applyBorder="1" applyAlignment="1" applyProtection="1">
      <alignment horizontal="right" vertical="center"/>
      <protection locked="0"/>
    </xf>
    <xf numFmtId="164" fontId="7" fillId="0" borderId="33" xfId="2" applyNumberFormat="1" applyFont="1" applyFill="1" applyBorder="1" applyAlignment="1" applyProtection="1">
      <alignment horizontal="right" vertical="center"/>
      <protection locked="0"/>
    </xf>
    <xf numFmtId="164" fontId="7" fillId="0" borderId="34" xfId="2" applyNumberFormat="1" applyFont="1" applyFill="1" applyBorder="1" applyAlignment="1" applyProtection="1">
      <alignment horizontal="right" vertical="center"/>
      <protection locked="0"/>
    </xf>
    <xf numFmtId="164" fontId="7" fillId="0" borderId="35" xfId="2" applyNumberFormat="1" applyFont="1" applyFill="1" applyBorder="1" applyAlignment="1" applyProtection="1">
      <alignment horizontal="right" vertical="center"/>
      <protection locked="0"/>
    </xf>
    <xf numFmtId="164" fontId="7" fillId="0" borderId="36" xfId="2" applyNumberFormat="1" applyFont="1" applyFill="1" applyBorder="1" applyAlignment="1" applyProtection="1">
      <alignment horizontal="right" vertical="center"/>
      <protection locked="0"/>
    </xf>
    <xf numFmtId="164" fontId="7" fillId="0" borderId="37" xfId="2" applyNumberFormat="1" applyFont="1" applyFill="1" applyBorder="1" applyAlignment="1" applyProtection="1">
      <alignment horizontal="right" vertical="center"/>
      <protection locked="0"/>
    </xf>
    <xf numFmtId="0" fontId="7" fillId="0" borderId="38" xfId="0" applyFont="1" applyFill="1" applyBorder="1" applyAlignment="1">
      <alignment horizontal="left" vertical="center" wrapText="1"/>
    </xf>
    <xf numFmtId="0" fontId="7" fillId="0" borderId="32" xfId="2" applyFont="1" applyBorder="1" applyAlignment="1" applyProtection="1">
      <alignment horizontal="center" vertical="center"/>
      <protection locked="0"/>
    </xf>
    <xf numFmtId="164" fontId="7" fillId="0" borderId="28" xfId="2" applyNumberFormat="1" applyFont="1" applyFill="1" applyBorder="1" applyAlignment="1" applyProtection="1">
      <alignment horizontal="right" vertical="center"/>
      <protection locked="0"/>
    </xf>
    <xf numFmtId="0" fontId="7" fillId="0" borderId="33" xfId="2" applyFont="1" applyFill="1" applyBorder="1" applyAlignment="1" applyProtection="1">
      <alignment horizontal="justify" vertical="center"/>
      <protection locked="0"/>
    </xf>
    <xf numFmtId="164" fontId="7" fillId="0" borderId="31" xfId="2" applyNumberFormat="1" applyFont="1" applyFill="1" applyBorder="1" applyAlignment="1" applyProtection="1">
      <alignment horizontal="center" vertical="center"/>
      <protection locked="0"/>
    </xf>
    <xf numFmtId="164" fontId="7" fillId="0" borderId="30" xfId="2" applyNumberFormat="1" applyFont="1" applyFill="1" applyBorder="1" applyAlignment="1" applyProtection="1">
      <alignment horizontal="center" vertical="center"/>
      <protection locked="0"/>
    </xf>
    <xf numFmtId="14" fontId="7" fillId="0" borderId="29" xfId="2" applyNumberFormat="1" applyFont="1" applyBorder="1" applyAlignment="1" applyProtection="1">
      <alignment horizontal="center" vertical="center"/>
      <protection locked="0"/>
    </xf>
    <xf numFmtId="164" fontId="7" fillId="0" borderId="31" xfId="2" applyNumberFormat="1" applyFont="1" applyFill="1" applyBorder="1" applyAlignment="1" applyProtection="1">
      <alignment vertical="center"/>
      <protection locked="0"/>
    </xf>
    <xf numFmtId="164" fontId="7" fillId="0" borderId="30" xfId="2" applyNumberFormat="1" applyFont="1" applyFill="1" applyBorder="1" applyAlignment="1" applyProtection="1">
      <alignment vertical="center"/>
      <protection locked="0"/>
    </xf>
    <xf numFmtId="0" fontId="7" fillId="0" borderId="18" xfId="2" applyFont="1" applyFill="1" applyBorder="1" applyAlignment="1" applyProtection="1">
      <alignment horizontal="left" vertical="center" indent="1"/>
      <protection locked="0"/>
    </xf>
    <xf numFmtId="0" fontId="7" fillId="0" borderId="34" xfId="2" applyFont="1" applyFill="1" applyBorder="1" applyAlignment="1" applyProtection="1">
      <alignment horizontal="left" vertical="center" indent="1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164" fontId="7" fillId="0" borderId="39" xfId="2" applyNumberFormat="1" applyFont="1" applyFill="1" applyBorder="1" applyAlignment="1" applyProtection="1">
      <alignment horizontal="right" vertical="center"/>
      <protection locked="0"/>
    </xf>
    <xf numFmtId="164" fontId="7" fillId="0" borderId="12" xfId="2" applyNumberFormat="1" applyFont="1" applyFill="1" applyBorder="1" applyAlignment="1" applyProtection="1">
      <alignment horizontal="right" vertical="center"/>
      <protection locked="0"/>
    </xf>
    <xf numFmtId="0" fontId="6" fillId="0" borderId="40" xfId="2" applyFont="1" applyBorder="1" applyAlignment="1" applyProtection="1">
      <alignment horizontal="center" vertical="center"/>
      <protection locked="0"/>
    </xf>
    <xf numFmtId="0" fontId="6" fillId="2" borderId="41" xfId="2" applyFont="1" applyFill="1" applyBorder="1" applyAlignment="1" applyProtection="1">
      <alignment vertical="center"/>
      <protection hidden="1"/>
    </xf>
    <xf numFmtId="164" fontId="6" fillId="0" borderId="40" xfId="2" applyNumberFormat="1" applyFont="1" applyFill="1" applyBorder="1" applyAlignment="1" applyProtection="1">
      <alignment horizontal="center" vertical="center"/>
      <protection locked="0"/>
    </xf>
    <xf numFmtId="164" fontId="6" fillId="0" borderId="42" xfId="2" applyNumberFormat="1" applyFont="1" applyFill="1" applyBorder="1" applyAlignment="1" applyProtection="1">
      <alignment horizontal="center" vertical="center"/>
      <protection locked="0"/>
    </xf>
    <xf numFmtId="164" fontId="9" fillId="0" borderId="1" xfId="2" applyNumberFormat="1" applyFont="1" applyFill="1" applyBorder="1" applyAlignment="1" applyProtection="1">
      <alignment horizontal="center" vertical="center"/>
      <protection locked="0"/>
    </xf>
    <xf numFmtId="164" fontId="9" fillId="0" borderId="42" xfId="2" applyNumberFormat="1" applyFont="1" applyFill="1" applyBorder="1" applyAlignment="1" applyProtection="1">
      <alignment horizontal="center" vertical="center"/>
      <protection locked="0"/>
    </xf>
    <xf numFmtId="164" fontId="9" fillId="0" borderId="43" xfId="2" applyNumberFormat="1" applyFont="1" applyFill="1" applyBorder="1" applyAlignment="1" applyProtection="1">
      <alignment horizontal="center" vertical="center"/>
      <protection locked="0"/>
    </xf>
    <xf numFmtId="0" fontId="10" fillId="0" borderId="32" xfId="2" applyFont="1" applyBorder="1" applyAlignment="1" applyProtection="1">
      <alignment horizontal="center" vertical="center"/>
      <protection hidden="1"/>
    </xf>
    <xf numFmtId="0" fontId="10" fillId="0" borderId="34" xfId="2" applyFont="1" applyBorder="1" applyAlignment="1" applyProtection="1">
      <alignment vertical="center"/>
      <protection hidden="1"/>
    </xf>
    <xf numFmtId="164" fontId="10" fillId="0" borderId="28" xfId="2" applyNumberFormat="1" applyFont="1" applyFill="1" applyBorder="1" applyAlignment="1" applyProtection="1">
      <alignment horizontal="center" vertical="center"/>
      <protection hidden="1"/>
    </xf>
    <xf numFmtId="164" fontId="10" fillId="0" borderId="44" xfId="2" applyNumberFormat="1" applyFont="1" applyFill="1" applyBorder="1" applyAlignment="1" applyProtection="1">
      <alignment horizontal="center" vertical="center"/>
      <protection hidden="1"/>
    </xf>
    <xf numFmtId="164" fontId="10" fillId="0" borderId="45" xfId="2" applyNumberFormat="1" applyFont="1" applyFill="1" applyBorder="1" applyAlignment="1" applyProtection="1">
      <alignment horizontal="center" vertical="center"/>
      <protection hidden="1"/>
    </xf>
    <xf numFmtId="0" fontId="10" fillId="0" borderId="29" xfId="2" applyFont="1" applyBorder="1" applyAlignment="1" applyProtection="1">
      <alignment horizontal="center" vertical="center"/>
      <protection hidden="1"/>
    </xf>
    <xf numFmtId="0" fontId="10" fillId="0" borderId="18" xfId="2" applyFont="1" applyBorder="1" applyAlignment="1" applyProtection="1">
      <alignment vertical="center"/>
      <protection hidden="1"/>
    </xf>
    <xf numFmtId="164" fontId="10" fillId="0" borderId="31" xfId="2" applyNumberFormat="1" applyFont="1" applyFill="1" applyBorder="1" applyAlignment="1" applyProtection="1">
      <alignment horizontal="center" vertical="center"/>
      <protection hidden="1"/>
    </xf>
    <xf numFmtId="164" fontId="10" fillId="0" borderId="17" xfId="2" applyNumberFormat="1" applyFont="1" applyFill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0" fontId="10" fillId="0" borderId="13" xfId="2" applyFont="1" applyBorder="1" applyAlignment="1" applyProtection="1">
      <alignment horizontal="center" vertical="center"/>
      <protection hidden="1"/>
    </xf>
    <xf numFmtId="164" fontId="10" fillId="0" borderId="14" xfId="2" applyNumberFormat="1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0" borderId="0" xfId="0" applyFont="1"/>
    <xf numFmtId="0" fontId="10" fillId="0" borderId="16" xfId="2" applyFont="1" applyBorder="1" applyAlignment="1" applyProtection="1">
      <alignment vertical="center"/>
      <protection hidden="1"/>
    </xf>
    <xf numFmtId="0" fontId="9" fillId="0" borderId="13" xfId="2" applyFont="1" applyBorder="1" applyAlignment="1" applyProtection="1">
      <alignment horizontal="center" vertical="center"/>
    </xf>
    <xf numFmtId="0" fontId="9" fillId="0" borderId="16" xfId="2" applyFont="1" applyFill="1" applyBorder="1" applyAlignment="1" applyProtection="1">
      <alignment horizontal="left" vertical="center" indent="1"/>
      <protection locked="0"/>
    </xf>
    <xf numFmtId="164" fontId="9" fillId="0" borderId="14" xfId="2" applyNumberFormat="1" applyFont="1" applyFill="1" applyBorder="1" applyAlignment="1" applyProtection="1">
      <alignment horizontal="right" vertical="center"/>
      <protection locked="0"/>
    </xf>
    <xf numFmtId="164" fontId="9" fillId="0" borderId="15" xfId="2" applyNumberFormat="1" applyFont="1" applyFill="1" applyBorder="1" applyAlignment="1" applyProtection="1">
      <alignment horizontal="right" vertical="center"/>
      <protection locked="0"/>
    </xf>
    <xf numFmtId="164" fontId="9" fillId="0" borderId="16" xfId="2" applyNumberFormat="1" applyFont="1" applyFill="1" applyBorder="1" applyAlignment="1" applyProtection="1">
      <alignment horizontal="right" vertical="center"/>
      <protection locked="0"/>
    </xf>
    <xf numFmtId="3" fontId="9" fillId="0" borderId="14" xfId="2" applyNumberFormat="1" applyFont="1" applyFill="1" applyBorder="1" applyAlignment="1" applyProtection="1">
      <alignment horizontal="right" vertical="center"/>
      <protection locked="0"/>
    </xf>
    <xf numFmtId="3" fontId="9" fillId="0" borderId="15" xfId="2" applyNumberFormat="1" applyFont="1" applyFill="1" applyBorder="1" applyAlignment="1" applyProtection="1">
      <alignment horizontal="right" vertical="center"/>
      <protection locked="0"/>
    </xf>
    <xf numFmtId="3" fontId="9" fillId="0" borderId="16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/>
    <xf numFmtId="164" fontId="10" fillId="0" borderId="30" xfId="2" applyNumberFormat="1" applyFont="1" applyFill="1" applyBorder="1" applyAlignment="1" applyProtection="1">
      <alignment horizontal="center" vertical="center"/>
      <protection hidden="1"/>
    </xf>
    <xf numFmtId="0" fontId="9" fillId="0" borderId="46" xfId="2" applyFont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47" xfId="2" applyFont="1" applyBorder="1" applyAlignment="1" applyProtection="1">
      <alignment horizontal="center" vertical="center"/>
      <protection hidden="1"/>
    </xf>
    <xf numFmtId="0" fontId="9" fillId="0" borderId="48" xfId="2" applyFont="1" applyBorder="1" applyAlignment="1" applyProtection="1">
      <alignment horizontal="center" vertical="center"/>
      <protection hidden="1"/>
    </xf>
    <xf numFmtId="0" fontId="9" fillId="0" borderId="49" xfId="2" applyFont="1" applyBorder="1" applyAlignment="1" applyProtection="1">
      <alignment horizontal="center" vertical="center"/>
      <protection hidden="1"/>
    </xf>
    <xf numFmtId="0" fontId="14" fillId="0" borderId="26" xfId="0" applyFont="1" applyBorder="1"/>
    <xf numFmtId="0" fontId="14" fillId="0" borderId="36" xfId="0" applyFont="1" applyBorder="1"/>
    <xf numFmtId="0" fontId="14" fillId="0" borderId="37" xfId="0" applyFont="1" applyBorder="1"/>
    <xf numFmtId="164" fontId="15" fillId="0" borderId="8" xfId="0" applyNumberFormat="1" applyFont="1" applyBorder="1"/>
    <xf numFmtId="164" fontId="15" fillId="0" borderId="50" xfId="0" applyNumberFormat="1" applyFont="1" applyBorder="1"/>
    <xf numFmtId="164" fontId="15" fillId="0" borderId="9" xfId="0" applyNumberFormat="1" applyFont="1" applyBorder="1"/>
    <xf numFmtId="164" fontId="14" fillId="0" borderId="51" xfId="0" applyNumberFormat="1" applyFont="1" applyBorder="1"/>
    <xf numFmtId="164" fontId="14" fillId="0" borderId="52" xfId="0" applyNumberFormat="1" applyFont="1" applyBorder="1"/>
    <xf numFmtId="164" fontId="14" fillId="0" borderId="45" xfId="0" applyNumberFormat="1" applyFont="1" applyBorder="1"/>
    <xf numFmtId="164" fontId="14" fillId="0" borderId="29" xfId="0" applyNumberFormat="1" applyFont="1" applyBorder="1"/>
    <xf numFmtId="164" fontId="14" fillId="0" borderId="30" xfId="0" applyNumberFormat="1" applyFont="1" applyBorder="1"/>
    <xf numFmtId="164" fontId="14" fillId="0" borderId="18" xfId="0" applyNumberFormat="1" applyFont="1" applyBorder="1"/>
    <xf numFmtId="164" fontId="14" fillId="0" borderId="19" xfId="0" applyNumberFormat="1" applyFont="1" applyBorder="1"/>
    <xf numFmtId="164" fontId="14" fillId="0" borderId="20" xfId="0" applyNumberFormat="1" applyFont="1" applyBorder="1"/>
    <xf numFmtId="164" fontId="14" fillId="0" borderId="12" xfId="0" applyNumberFormat="1" applyFont="1" applyBorder="1"/>
    <xf numFmtId="164" fontId="14" fillId="0" borderId="53" xfId="0" applyNumberFormat="1" applyFont="1" applyBorder="1"/>
    <xf numFmtId="164" fontId="14" fillId="0" borderId="2" xfId="0" applyNumberFormat="1" applyFont="1" applyBorder="1"/>
    <xf numFmtId="164" fontId="14" fillId="0" borderId="46" xfId="0" applyNumberFormat="1" applyFont="1" applyBorder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164" fontId="7" fillId="0" borderId="54" xfId="2" applyNumberFormat="1" applyFont="1" applyFill="1" applyBorder="1" applyAlignment="1" applyProtection="1">
      <alignment horizontal="right" vertical="center"/>
      <protection locked="0"/>
    </xf>
    <xf numFmtId="164" fontId="7" fillId="0" borderId="55" xfId="2" applyNumberFormat="1" applyFont="1" applyFill="1" applyBorder="1" applyAlignment="1" applyProtection="1">
      <alignment horizontal="right" vertical="center"/>
      <protection locked="0"/>
    </xf>
    <xf numFmtId="164" fontId="7" fillId="0" borderId="55" xfId="2" applyNumberFormat="1" applyFont="1" applyFill="1" applyBorder="1" applyAlignment="1" applyProtection="1">
      <alignment horizontal="center" vertical="center"/>
      <protection locked="0"/>
    </xf>
    <xf numFmtId="164" fontId="7" fillId="0" borderId="11" xfId="2" applyNumberFormat="1" applyFont="1" applyFill="1" applyBorder="1" applyAlignment="1" applyProtection="1">
      <alignment horizontal="right" vertical="center"/>
      <protection locked="0"/>
    </xf>
    <xf numFmtId="164" fontId="6" fillId="0" borderId="56" xfId="2" applyNumberFormat="1" applyFont="1" applyFill="1" applyBorder="1" applyAlignment="1" applyProtection="1">
      <alignment horizontal="center" vertical="center"/>
      <protection locked="0"/>
    </xf>
    <xf numFmtId="164" fontId="7" fillId="0" borderId="18" xfId="2" applyNumberFormat="1" applyFont="1" applyFill="1" applyBorder="1" applyAlignment="1" applyProtection="1">
      <alignment horizontal="center" vertical="center"/>
      <protection locked="0"/>
    </xf>
    <xf numFmtId="164" fontId="6" fillId="0" borderId="43" xfId="2" applyNumberFormat="1" applyFont="1" applyFill="1" applyBorder="1" applyAlignment="1" applyProtection="1">
      <alignment horizontal="center" vertical="center"/>
      <protection locked="0"/>
    </xf>
    <xf numFmtId="164" fontId="9" fillId="0" borderId="55" xfId="2" applyNumberFormat="1" applyFont="1" applyFill="1" applyBorder="1" applyAlignment="1" applyProtection="1">
      <alignment horizontal="center" vertical="center"/>
      <protection locked="0"/>
    </xf>
    <xf numFmtId="164" fontId="9" fillId="0" borderId="55" xfId="2" applyNumberFormat="1" applyFont="1" applyFill="1" applyBorder="1" applyAlignment="1" applyProtection="1">
      <alignment vertical="center"/>
      <protection locked="0"/>
    </xf>
    <xf numFmtId="164" fontId="9" fillId="0" borderId="18" xfId="2" applyNumberFormat="1" applyFont="1" applyFill="1" applyBorder="1" applyAlignment="1" applyProtection="1">
      <alignment horizontal="center" vertical="center"/>
      <protection locked="0"/>
    </xf>
    <xf numFmtId="164" fontId="9" fillId="0" borderId="18" xfId="2" applyNumberFormat="1" applyFont="1" applyFill="1" applyBorder="1" applyAlignment="1" applyProtection="1">
      <alignment vertical="center"/>
      <protection locked="0"/>
    </xf>
    <xf numFmtId="0" fontId="9" fillId="0" borderId="57" xfId="2" applyFont="1" applyBorder="1" applyAlignment="1" applyProtection="1">
      <alignment horizontal="center" vertical="center"/>
      <protection hidden="1"/>
    </xf>
    <xf numFmtId="164" fontId="7" fillId="0" borderId="58" xfId="2" applyNumberFormat="1" applyFont="1" applyFill="1" applyBorder="1" applyAlignment="1" applyProtection="1">
      <alignment horizontal="right" vertical="center"/>
      <protection locked="0"/>
    </xf>
    <xf numFmtId="164" fontId="9" fillId="0" borderId="56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9" fillId="0" borderId="59" xfId="2" applyFont="1" applyBorder="1" applyAlignment="1" applyProtection="1">
      <alignment horizontal="center" vertical="center"/>
      <protection hidden="1"/>
    </xf>
    <xf numFmtId="0" fontId="14" fillId="0" borderId="58" xfId="0" applyFont="1" applyBorder="1"/>
    <xf numFmtId="164" fontId="15" fillId="0" borderId="60" xfId="0" applyNumberFormat="1" applyFont="1" applyBorder="1"/>
    <xf numFmtId="164" fontId="14" fillId="0" borderId="44" xfId="0" applyNumberFormat="1" applyFont="1" applyBorder="1"/>
    <xf numFmtId="164" fontId="14" fillId="0" borderId="17" xfId="0" applyNumberFormat="1" applyFont="1" applyBorder="1"/>
    <xf numFmtId="164" fontId="14" fillId="0" borderId="11" xfId="0" applyNumberFormat="1" applyFont="1" applyBorder="1"/>
    <xf numFmtId="164" fontId="14" fillId="0" borderId="57" xfId="0" applyNumberFormat="1" applyFont="1" applyBorder="1"/>
    <xf numFmtId="0" fontId="14" fillId="0" borderId="59" xfId="0" applyFont="1" applyBorder="1"/>
    <xf numFmtId="0" fontId="7" fillId="0" borderId="18" xfId="2" applyFont="1" applyFill="1" applyBorder="1" applyAlignment="1" applyProtection="1">
      <alignment horizontal="left" vertical="center"/>
      <protection locked="0"/>
    </xf>
    <xf numFmtId="164" fontId="6" fillId="0" borderId="52" xfId="2" applyNumberFormat="1" applyFont="1" applyFill="1" applyBorder="1" applyAlignment="1" applyProtection="1">
      <alignment horizontal="center" vertical="center"/>
      <protection hidden="1"/>
    </xf>
    <xf numFmtId="164" fontId="6" fillId="0" borderId="45" xfId="2" applyNumberFormat="1" applyFont="1" applyFill="1" applyBorder="1" applyAlignment="1" applyProtection="1">
      <alignment horizontal="center" vertical="center"/>
      <protection hidden="1"/>
    </xf>
    <xf numFmtId="164" fontId="6" fillId="0" borderId="44" xfId="2" applyNumberFormat="1" applyFont="1" applyFill="1" applyBorder="1" applyAlignment="1" applyProtection="1">
      <alignment horizontal="center" vertical="center"/>
      <protection hidden="1"/>
    </xf>
    <xf numFmtId="164" fontId="14" fillId="0" borderId="29" xfId="0" applyNumberFormat="1" applyFont="1" applyBorder="1" applyAlignment="1">
      <alignment vertical="center"/>
    </xf>
    <xf numFmtId="164" fontId="14" fillId="0" borderId="30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164" fontId="14" fillId="0" borderId="18" xfId="0" applyNumberFormat="1" applyFont="1" applyBorder="1" applyAlignment="1">
      <alignment vertical="center"/>
    </xf>
    <xf numFmtId="0" fontId="7" fillId="0" borderId="18" xfId="2" applyFont="1" applyFill="1" applyBorder="1" applyAlignment="1" applyProtection="1">
      <alignment horizontal="left" vertical="center" wrapText="1"/>
      <protection locked="0"/>
    </xf>
    <xf numFmtId="0" fontId="6" fillId="0" borderId="61" xfId="2" applyFont="1" applyBorder="1" applyAlignment="1" applyProtection="1">
      <alignment horizontal="center" vertical="center"/>
      <protection hidden="1"/>
    </xf>
    <xf numFmtId="0" fontId="6" fillId="0" borderId="62" xfId="2" applyFont="1" applyBorder="1" applyAlignment="1" applyProtection="1">
      <alignment horizontal="center" vertical="center"/>
      <protection hidden="1"/>
    </xf>
    <xf numFmtId="0" fontId="6" fillId="0" borderId="63" xfId="2" applyFont="1" applyBorder="1" applyAlignment="1" applyProtection="1">
      <alignment horizontal="center" vertical="center"/>
      <protection hidden="1"/>
    </xf>
    <xf numFmtId="49" fontId="8" fillId="0" borderId="61" xfId="2" applyNumberFormat="1" applyFont="1" applyBorder="1" applyAlignment="1" applyProtection="1">
      <alignment horizontal="left" vertical="center"/>
      <protection hidden="1"/>
    </xf>
    <xf numFmtId="49" fontId="8" fillId="0" borderId="62" xfId="2" applyNumberFormat="1" applyFont="1" applyBorder="1" applyAlignment="1" applyProtection="1">
      <alignment horizontal="left" vertical="center"/>
      <protection hidden="1"/>
    </xf>
    <xf numFmtId="49" fontId="8" fillId="0" borderId="63" xfId="2" applyNumberFormat="1" applyFont="1" applyBorder="1" applyAlignment="1" applyProtection="1">
      <alignment horizontal="left" vertical="center"/>
      <protection hidden="1"/>
    </xf>
    <xf numFmtId="0" fontId="9" fillId="0" borderId="64" xfId="2" applyFont="1" applyBorder="1" applyAlignment="1" applyProtection="1">
      <alignment horizontal="center" vertical="center" wrapText="1"/>
      <protection hidden="1"/>
    </xf>
    <xf numFmtId="0" fontId="9" fillId="0" borderId="40" xfId="2" applyFont="1" applyBorder="1" applyAlignment="1" applyProtection="1">
      <alignment horizontal="center" vertical="center" wrapText="1"/>
      <protection hidden="1"/>
    </xf>
    <xf numFmtId="0" fontId="6" fillId="0" borderId="65" xfId="2" applyFont="1" applyBorder="1" applyAlignment="1" applyProtection="1">
      <alignment horizontal="center" vertical="center"/>
      <protection hidden="1"/>
    </xf>
    <xf numFmtId="0" fontId="6" fillId="0" borderId="43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66" xfId="2" applyFont="1" applyBorder="1" applyAlignment="1" applyProtection="1">
      <alignment horizontal="center" vertical="center"/>
      <protection hidden="1"/>
    </xf>
    <xf numFmtId="0" fontId="6" fillId="0" borderId="67" xfId="2" applyFont="1" applyBorder="1" applyAlignment="1" applyProtection="1">
      <alignment horizontal="center" vertical="center"/>
      <protection hidden="1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17</xdr:col>
      <xdr:colOff>381000</xdr:colOff>
      <xdr:row>4</xdr:row>
      <xdr:rowOff>114300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1496675" y="0"/>
          <a:ext cx="22669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SUDERINTA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Kretingos rajono savivaldybės tarybos 2013-08-29 sprendimu Nr. T2-205</a:t>
          </a:r>
          <a:endParaRPr lang="lt-LT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49"/>
  <sheetViews>
    <sheetView tabSelected="1" workbookViewId="0">
      <pane xSplit="2" ySplit="9" topLeftCell="K10" activePane="bottomRight" state="frozen"/>
      <selection pane="topRight" activeCell="C1" sqref="C1"/>
      <selection pane="bottomLeft" activeCell="A6" sqref="A6"/>
      <selection pane="bottomRight" activeCell="B36" sqref="B36"/>
    </sheetView>
  </sheetViews>
  <sheetFormatPr defaultRowHeight="15" x14ac:dyDescent="0.25"/>
  <cols>
    <col min="2" max="2" width="55" customWidth="1"/>
    <col min="5" max="6" width="11.85546875" customWidth="1"/>
    <col min="9" max="10" width="9.7109375" customWidth="1"/>
    <col min="15" max="15" width="2" customWidth="1"/>
    <col min="16" max="19" width="9.140625" style="101"/>
  </cols>
  <sheetData>
    <row r="5" spans="1:19" ht="15.75" thickBot="1" x14ac:dyDescent="0.3">
      <c r="L5" s="140"/>
      <c r="M5" s="140"/>
      <c r="N5" s="140"/>
    </row>
    <row r="6" spans="1:19" ht="16.5" thickBot="1" x14ac:dyDescent="0.3">
      <c r="A6" s="161" t="s">
        <v>75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/>
    </row>
    <row r="7" spans="1:19" ht="15.75" thickBot="1" x14ac:dyDescent="0.3">
      <c r="A7" s="164" t="s">
        <v>1</v>
      </c>
      <c r="B7" s="166" t="s">
        <v>0</v>
      </c>
      <c r="C7" s="168" t="s">
        <v>2</v>
      </c>
      <c r="D7" s="169"/>
      <c r="E7" s="169"/>
      <c r="F7" s="169"/>
      <c r="G7" s="168" t="s">
        <v>3</v>
      </c>
      <c r="H7" s="169"/>
      <c r="I7" s="169"/>
      <c r="J7" s="169"/>
      <c r="K7" s="168" t="s">
        <v>4</v>
      </c>
      <c r="L7" s="169"/>
      <c r="M7" s="169"/>
      <c r="N7" s="170"/>
      <c r="O7" s="1"/>
      <c r="P7" s="158" t="s">
        <v>65</v>
      </c>
      <c r="Q7" s="159"/>
      <c r="R7" s="159"/>
      <c r="S7" s="160"/>
    </row>
    <row r="8" spans="1:19" ht="15.75" thickBot="1" x14ac:dyDescent="0.3">
      <c r="A8" s="165"/>
      <c r="B8" s="167"/>
      <c r="C8" s="2" t="s">
        <v>57</v>
      </c>
      <c r="D8" s="3" t="s">
        <v>58</v>
      </c>
      <c r="E8" s="3" t="s">
        <v>59</v>
      </c>
      <c r="F8" s="3" t="s">
        <v>71</v>
      </c>
      <c r="G8" s="2" t="s">
        <v>57</v>
      </c>
      <c r="H8" s="3" t="s">
        <v>58</v>
      </c>
      <c r="I8" s="3" t="s">
        <v>59</v>
      </c>
      <c r="J8" s="3" t="s">
        <v>71</v>
      </c>
      <c r="K8" s="2" t="s">
        <v>57</v>
      </c>
      <c r="L8" s="3" t="s">
        <v>58</v>
      </c>
      <c r="M8" s="137" t="s">
        <v>59</v>
      </c>
      <c r="N8" s="100" t="s">
        <v>71</v>
      </c>
      <c r="O8" s="1"/>
      <c r="P8" s="102" t="s">
        <v>57</v>
      </c>
      <c r="Q8" s="103" t="s">
        <v>58</v>
      </c>
      <c r="R8" s="141" t="s">
        <v>59</v>
      </c>
      <c r="S8" s="104" t="s">
        <v>71</v>
      </c>
    </row>
    <row r="9" spans="1:19" ht="15" hidden="1" customHeight="1" x14ac:dyDescent="0.25">
      <c r="A9" s="4">
        <v>1</v>
      </c>
      <c r="B9" s="5">
        <v>2</v>
      </c>
      <c r="C9" s="6">
        <v>3</v>
      </c>
      <c r="D9" s="5">
        <v>4</v>
      </c>
      <c r="E9" s="7">
        <v>5</v>
      </c>
      <c r="F9" s="7">
        <v>5</v>
      </c>
      <c r="G9" s="6">
        <v>6</v>
      </c>
      <c r="H9" s="5">
        <v>7</v>
      </c>
      <c r="I9" s="7">
        <v>8</v>
      </c>
      <c r="J9" s="7">
        <v>8</v>
      </c>
      <c r="K9" s="6">
        <v>9</v>
      </c>
      <c r="L9" s="8">
        <v>10</v>
      </c>
      <c r="M9" s="5">
        <v>11</v>
      </c>
      <c r="N9" s="7">
        <v>11</v>
      </c>
      <c r="O9" s="1"/>
      <c r="P9" s="105"/>
      <c r="Q9" s="106"/>
      <c r="R9" s="142"/>
      <c r="S9" s="107"/>
    </row>
    <row r="10" spans="1:19" ht="15" customHeight="1" thickBot="1" x14ac:dyDescent="0.3">
      <c r="A10" s="9" t="s">
        <v>5</v>
      </c>
      <c r="B10" s="10" t="s">
        <v>6</v>
      </c>
      <c r="C10" s="11">
        <f>C11+C12+C13+C15++C20</f>
        <v>862</v>
      </c>
      <c r="D10" s="12">
        <f t="shared" ref="D10:N10" si="0">D11+D12+D13+D15++D20</f>
        <v>1002</v>
      </c>
      <c r="E10" s="12">
        <f>E11+E12+E13+E15++E20</f>
        <v>862</v>
      </c>
      <c r="F10" s="13">
        <f t="shared" si="0"/>
        <v>862</v>
      </c>
      <c r="G10" s="11">
        <f t="shared" si="0"/>
        <v>310</v>
      </c>
      <c r="H10" s="12">
        <f t="shared" si="0"/>
        <v>310</v>
      </c>
      <c r="I10" s="12">
        <f>I11+I12+I13+I15++I20</f>
        <v>620</v>
      </c>
      <c r="J10" s="13">
        <f t="shared" si="0"/>
        <v>615</v>
      </c>
      <c r="K10" s="11">
        <f t="shared" si="0"/>
        <v>8.8000000000000007</v>
      </c>
      <c r="L10" s="12">
        <f t="shared" si="0"/>
        <v>8.8000000000000007</v>
      </c>
      <c r="M10" s="12">
        <f>M11+M12+M13+M15++M20</f>
        <v>8.8000000000000007</v>
      </c>
      <c r="N10" s="13">
        <f t="shared" si="0"/>
        <v>8.8000000000000007</v>
      </c>
      <c r="O10" s="1"/>
      <c r="P10" s="108">
        <f t="shared" ref="P10:S11" si="1">C10+G10+K10</f>
        <v>1180.8</v>
      </c>
      <c r="Q10" s="109">
        <f t="shared" si="1"/>
        <v>1320.8</v>
      </c>
      <c r="R10" s="143">
        <f t="shared" si="1"/>
        <v>1490.8</v>
      </c>
      <c r="S10" s="110">
        <f t="shared" si="1"/>
        <v>1485.8</v>
      </c>
    </row>
    <row r="11" spans="1:19" ht="15" customHeight="1" thickTop="1" x14ac:dyDescent="0.25">
      <c r="A11" s="75" t="s">
        <v>7</v>
      </c>
      <c r="B11" s="76" t="s">
        <v>8</v>
      </c>
      <c r="C11" s="77">
        <v>507</v>
      </c>
      <c r="D11" s="78">
        <v>507</v>
      </c>
      <c r="E11" s="78">
        <v>507</v>
      </c>
      <c r="F11" s="79">
        <v>507</v>
      </c>
      <c r="G11" s="77">
        <v>164</v>
      </c>
      <c r="H11" s="78">
        <v>164</v>
      </c>
      <c r="I11" s="78">
        <v>164</v>
      </c>
      <c r="J11" s="79">
        <v>164</v>
      </c>
      <c r="K11" s="77">
        <v>2</v>
      </c>
      <c r="L11" s="78">
        <v>2</v>
      </c>
      <c r="M11" s="78">
        <v>2</v>
      </c>
      <c r="N11" s="79">
        <v>2</v>
      </c>
      <c r="O11" s="14"/>
      <c r="P11" s="111">
        <f t="shared" si="1"/>
        <v>673</v>
      </c>
      <c r="Q11" s="112">
        <f t="shared" si="1"/>
        <v>673</v>
      </c>
      <c r="R11" s="144">
        <f t="shared" si="1"/>
        <v>673</v>
      </c>
      <c r="S11" s="113">
        <f t="shared" si="1"/>
        <v>673</v>
      </c>
    </row>
    <row r="12" spans="1:19" ht="15" customHeight="1" x14ac:dyDescent="0.25">
      <c r="A12" s="80" t="s">
        <v>9</v>
      </c>
      <c r="B12" s="81" t="s">
        <v>10</v>
      </c>
      <c r="C12" s="82">
        <v>355</v>
      </c>
      <c r="D12" s="83">
        <v>355</v>
      </c>
      <c r="E12" s="83">
        <v>355</v>
      </c>
      <c r="F12" s="84">
        <v>355</v>
      </c>
      <c r="G12" s="82">
        <v>146</v>
      </c>
      <c r="H12" s="99">
        <v>146</v>
      </c>
      <c r="I12" s="83">
        <v>146</v>
      </c>
      <c r="J12" s="84">
        <v>146</v>
      </c>
      <c r="K12" s="82">
        <v>6.8</v>
      </c>
      <c r="L12" s="99">
        <v>6.8</v>
      </c>
      <c r="M12" s="83">
        <v>6.8</v>
      </c>
      <c r="N12" s="84">
        <v>6.8</v>
      </c>
      <c r="O12" s="14"/>
      <c r="P12" s="114">
        <f t="shared" ref="P12:P47" si="2">C12+G12+K12</f>
        <v>507.8</v>
      </c>
      <c r="Q12" s="115">
        <f t="shared" ref="Q12:Q47" si="3">D12+H12+L12</f>
        <v>507.8</v>
      </c>
      <c r="R12" s="145">
        <f t="shared" ref="R12:S47" si="4">E12+I12+M12</f>
        <v>507.8</v>
      </c>
      <c r="S12" s="116">
        <f t="shared" si="4"/>
        <v>507.8</v>
      </c>
    </row>
    <row r="13" spans="1:19" s="88" customFormat="1" ht="15" customHeight="1" x14ac:dyDescent="0.25">
      <c r="A13" s="85" t="s">
        <v>11</v>
      </c>
      <c r="B13" s="81" t="s">
        <v>14</v>
      </c>
      <c r="C13" s="86">
        <f t="shared" ref="C13:N13" si="5">SUM(C14:C14)</f>
        <v>0</v>
      </c>
      <c r="D13" s="83">
        <f t="shared" si="5"/>
        <v>0</v>
      </c>
      <c r="E13" s="83">
        <f t="shared" si="5"/>
        <v>0</v>
      </c>
      <c r="F13" s="84">
        <f t="shared" si="5"/>
        <v>0</v>
      </c>
      <c r="G13" s="86">
        <f t="shared" si="5"/>
        <v>0</v>
      </c>
      <c r="H13" s="83">
        <f t="shared" si="5"/>
        <v>0</v>
      </c>
      <c r="I13" s="83">
        <f t="shared" si="5"/>
        <v>0</v>
      </c>
      <c r="J13" s="84">
        <f t="shared" si="5"/>
        <v>0</v>
      </c>
      <c r="K13" s="86">
        <f t="shared" si="5"/>
        <v>0</v>
      </c>
      <c r="L13" s="83">
        <f t="shared" si="5"/>
        <v>0</v>
      </c>
      <c r="M13" s="83">
        <f t="shared" si="5"/>
        <v>0</v>
      </c>
      <c r="N13" s="84">
        <f t="shared" si="5"/>
        <v>0</v>
      </c>
      <c r="O13" s="87"/>
      <c r="P13" s="114">
        <f t="shared" si="2"/>
        <v>0</v>
      </c>
      <c r="Q13" s="115">
        <f t="shared" si="3"/>
        <v>0</v>
      </c>
      <c r="R13" s="145">
        <f t="shared" si="4"/>
        <v>0</v>
      </c>
      <c r="S13" s="116">
        <f t="shared" si="4"/>
        <v>0</v>
      </c>
    </row>
    <row r="14" spans="1:19" ht="15" hidden="1" customHeight="1" x14ac:dyDescent="0.25">
      <c r="A14" s="15" t="s">
        <v>12</v>
      </c>
      <c r="B14" s="54"/>
      <c r="C14" s="23"/>
      <c r="D14" s="24"/>
      <c r="E14" s="24"/>
      <c r="F14" s="25"/>
      <c r="G14" s="23"/>
      <c r="H14" s="24"/>
      <c r="I14" s="24"/>
      <c r="J14" s="25"/>
      <c r="K14" s="26"/>
      <c r="L14" s="27"/>
      <c r="M14" s="27"/>
      <c r="N14" s="28"/>
      <c r="O14" s="22"/>
      <c r="P14" s="114">
        <f t="shared" si="2"/>
        <v>0</v>
      </c>
      <c r="Q14" s="115">
        <f t="shared" si="3"/>
        <v>0</v>
      </c>
      <c r="R14" s="145">
        <f t="shared" si="4"/>
        <v>0</v>
      </c>
      <c r="S14" s="116">
        <f t="shared" si="4"/>
        <v>0</v>
      </c>
    </row>
    <row r="15" spans="1:19" s="88" customFormat="1" ht="15" customHeight="1" x14ac:dyDescent="0.25">
      <c r="A15" s="85" t="s">
        <v>13</v>
      </c>
      <c r="B15" s="89" t="s">
        <v>18</v>
      </c>
      <c r="C15" s="86">
        <v>0</v>
      </c>
      <c r="D15" s="83">
        <v>0</v>
      </c>
      <c r="E15" s="83">
        <v>0</v>
      </c>
      <c r="F15" s="84">
        <v>0</v>
      </c>
      <c r="G15" s="86">
        <f t="shared" ref="G15:N15" si="6">G16+G18</f>
        <v>0</v>
      </c>
      <c r="H15" s="83">
        <f t="shared" si="6"/>
        <v>0</v>
      </c>
      <c r="I15" s="83">
        <f>I16+I18</f>
        <v>310</v>
      </c>
      <c r="J15" s="84">
        <v>305</v>
      </c>
      <c r="K15" s="86">
        <f t="shared" si="6"/>
        <v>0</v>
      </c>
      <c r="L15" s="83">
        <f t="shared" si="6"/>
        <v>0</v>
      </c>
      <c r="M15" s="83">
        <f>M16+M18</f>
        <v>0</v>
      </c>
      <c r="N15" s="84">
        <f t="shared" si="6"/>
        <v>0</v>
      </c>
      <c r="O15" s="87"/>
      <c r="P15" s="114">
        <f t="shared" si="2"/>
        <v>0</v>
      </c>
      <c r="Q15" s="115">
        <f t="shared" si="3"/>
        <v>0</v>
      </c>
      <c r="R15" s="145">
        <f t="shared" si="4"/>
        <v>310</v>
      </c>
      <c r="S15" s="116">
        <f t="shared" si="4"/>
        <v>305</v>
      </c>
    </row>
    <row r="16" spans="1:19" s="98" customFormat="1" ht="15" hidden="1" customHeight="1" x14ac:dyDescent="0.25">
      <c r="A16" s="90" t="s">
        <v>15</v>
      </c>
      <c r="B16" s="91" t="s">
        <v>19</v>
      </c>
      <c r="C16" s="92"/>
      <c r="D16" s="93"/>
      <c r="E16" s="93"/>
      <c r="F16" s="94"/>
      <c r="G16" s="92"/>
      <c r="H16" s="93"/>
      <c r="I16" s="93">
        <f>I17</f>
        <v>310</v>
      </c>
      <c r="J16" s="94">
        <f>J17</f>
        <v>310</v>
      </c>
      <c r="K16" s="95"/>
      <c r="L16" s="96"/>
      <c r="M16" s="96"/>
      <c r="N16" s="97"/>
      <c r="O16" s="1"/>
      <c r="P16" s="114"/>
      <c r="Q16" s="115"/>
      <c r="R16" s="145"/>
      <c r="S16" s="116"/>
    </row>
    <row r="17" spans="1:19" ht="15" hidden="1" customHeight="1" x14ac:dyDescent="0.25">
      <c r="A17" s="15" t="s">
        <v>54</v>
      </c>
      <c r="B17" s="54" t="s">
        <v>63</v>
      </c>
      <c r="C17" s="16"/>
      <c r="D17" s="17"/>
      <c r="E17" s="17"/>
      <c r="F17" s="18"/>
      <c r="G17" s="16"/>
      <c r="H17" s="17"/>
      <c r="I17" s="17">
        <v>310</v>
      </c>
      <c r="J17" s="18">
        <v>310</v>
      </c>
      <c r="K17" s="19"/>
      <c r="L17" s="20"/>
      <c r="M17" s="20"/>
      <c r="N17" s="21"/>
      <c r="O17" s="22"/>
      <c r="P17" s="114"/>
      <c r="Q17" s="115"/>
      <c r="R17" s="145"/>
      <c r="S17" s="116"/>
    </row>
    <row r="18" spans="1:19" s="98" customFormat="1" ht="15" hidden="1" customHeight="1" x14ac:dyDescent="0.25">
      <c r="A18" s="90" t="s">
        <v>16</v>
      </c>
      <c r="B18" s="91" t="s">
        <v>55</v>
      </c>
      <c r="C18" s="92"/>
      <c r="D18" s="93">
        <f>D19</f>
        <v>600</v>
      </c>
      <c r="E18" s="93"/>
      <c r="F18" s="94"/>
      <c r="G18" s="92"/>
      <c r="H18" s="93"/>
      <c r="I18" s="93"/>
      <c r="J18" s="94"/>
      <c r="K18" s="95"/>
      <c r="L18" s="96"/>
      <c r="M18" s="96"/>
      <c r="N18" s="97"/>
      <c r="O18" s="1"/>
      <c r="P18" s="114"/>
      <c r="Q18" s="115"/>
      <c r="R18" s="145"/>
      <c r="S18" s="116"/>
    </row>
    <row r="19" spans="1:19" ht="15" hidden="1" customHeight="1" x14ac:dyDescent="0.25">
      <c r="A19" s="15" t="s">
        <v>56</v>
      </c>
      <c r="B19" s="54" t="s">
        <v>61</v>
      </c>
      <c r="C19" s="16"/>
      <c r="D19" s="17">
        <v>600</v>
      </c>
      <c r="E19" s="17"/>
      <c r="F19" s="18"/>
      <c r="G19" s="16"/>
      <c r="H19" s="17"/>
      <c r="I19" s="17"/>
      <c r="J19" s="18"/>
      <c r="K19" s="19"/>
      <c r="L19" s="20"/>
      <c r="M19" s="20"/>
      <c r="N19" s="21"/>
      <c r="O19" s="22"/>
      <c r="P19" s="114"/>
      <c r="Q19" s="115"/>
      <c r="R19" s="145"/>
      <c r="S19" s="116"/>
    </row>
    <row r="20" spans="1:19" s="88" customFormat="1" ht="15" customHeight="1" thickBot="1" x14ac:dyDescent="0.3">
      <c r="A20" s="85" t="s">
        <v>17</v>
      </c>
      <c r="B20" s="89" t="s">
        <v>20</v>
      </c>
      <c r="C20" s="86"/>
      <c r="D20" s="83">
        <v>140</v>
      </c>
      <c r="E20" s="83"/>
      <c r="F20" s="84"/>
      <c r="G20" s="86"/>
      <c r="H20" s="83"/>
      <c r="I20" s="83"/>
      <c r="J20" s="84"/>
      <c r="K20" s="86"/>
      <c r="L20" s="83"/>
      <c r="M20" s="83"/>
      <c r="N20" s="84"/>
      <c r="O20" s="87"/>
      <c r="P20" s="117">
        <f t="shared" si="2"/>
        <v>0</v>
      </c>
      <c r="Q20" s="118">
        <f t="shared" si="3"/>
        <v>140</v>
      </c>
      <c r="R20" s="146">
        <f t="shared" si="4"/>
        <v>0</v>
      </c>
      <c r="S20" s="119">
        <f t="shared" si="4"/>
        <v>0</v>
      </c>
    </row>
    <row r="21" spans="1:19" ht="15" customHeight="1" thickTop="1" thickBot="1" x14ac:dyDescent="0.3">
      <c r="A21" s="34" t="s">
        <v>21</v>
      </c>
      <c r="B21" s="35" t="s">
        <v>22</v>
      </c>
      <c r="C21" s="36">
        <f t="shared" ref="C21:N21" si="7">C22+C47</f>
        <v>675</v>
      </c>
      <c r="D21" s="38">
        <f t="shared" si="7"/>
        <v>740</v>
      </c>
      <c r="E21" s="38">
        <f t="shared" si="7"/>
        <v>185</v>
      </c>
      <c r="F21" s="37">
        <f t="shared" si="7"/>
        <v>225</v>
      </c>
      <c r="G21" s="36">
        <f t="shared" si="7"/>
        <v>55</v>
      </c>
      <c r="H21" s="38">
        <f t="shared" si="7"/>
        <v>206</v>
      </c>
      <c r="I21" s="38">
        <f t="shared" si="7"/>
        <v>725</v>
      </c>
      <c r="J21" s="37">
        <f t="shared" si="7"/>
        <v>660</v>
      </c>
      <c r="K21" s="36">
        <f t="shared" si="7"/>
        <v>3</v>
      </c>
      <c r="L21" s="38">
        <f t="shared" si="7"/>
        <v>3</v>
      </c>
      <c r="M21" s="38">
        <f t="shared" si="7"/>
        <v>5</v>
      </c>
      <c r="N21" s="37">
        <f t="shared" si="7"/>
        <v>5</v>
      </c>
      <c r="O21" s="1"/>
      <c r="P21" s="108">
        <f t="shared" si="2"/>
        <v>733</v>
      </c>
      <c r="Q21" s="109">
        <f t="shared" si="3"/>
        <v>949</v>
      </c>
      <c r="R21" s="143">
        <f t="shared" si="4"/>
        <v>915</v>
      </c>
      <c r="S21" s="110">
        <f t="shared" si="4"/>
        <v>890</v>
      </c>
    </row>
    <row r="22" spans="1:19" ht="15" customHeight="1" thickTop="1" x14ac:dyDescent="0.25">
      <c r="A22" s="39" t="s">
        <v>23</v>
      </c>
      <c r="B22" s="40" t="s">
        <v>24</v>
      </c>
      <c r="C22" s="41">
        <f>SUM(C23:C40)</f>
        <v>675</v>
      </c>
      <c r="D22" s="150">
        <f t="shared" ref="D22:N22" si="8">SUM(D23:D40)</f>
        <v>740</v>
      </c>
      <c r="E22" s="152">
        <f t="shared" si="8"/>
        <v>185</v>
      </c>
      <c r="F22" s="151">
        <f t="shared" si="8"/>
        <v>225</v>
      </c>
      <c r="G22" s="41">
        <f t="shared" si="8"/>
        <v>55</v>
      </c>
      <c r="H22" s="152">
        <f t="shared" si="8"/>
        <v>206</v>
      </c>
      <c r="I22" s="152">
        <f t="shared" si="8"/>
        <v>725</v>
      </c>
      <c r="J22" s="151">
        <f t="shared" si="8"/>
        <v>660</v>
      </c>
      <c r="K22" s="41">
        <f t="shared" si="8"/>
        <v>3</v>
      </c>
      <c r="L22" s="152">
        <f t="shared" si="8"/>
        <v>3</v>
      </c>
      <c r="M22" s="150">
        <f t="shared" si="8"/>
        <v>5</v>
      </c>
      <c r="N22" s="151">
        <f t="shared" si="8"/>
        <v>5</v>
      </c>
      <c r="O22" s="1"/>
      <c r="P22" s="111">
        <f t="shared" si="2"/>
        <v>733</v>
      </c>
      <c r="Q22" s="112">
        <f t="shared" si="3"/>
        <v>949</v>
      </c>
      <c r="R22" s="144">
        <f t="shared" si="4"/>
        <v>915</v>
      </c>
      <c r="S22" s="113">
        <f t="shared" si="4"/>
        <v>890</v>
      </c>
    </row>
    <row r="23" spans="1:19" ht="15" customHeight="1" x14ac:dyDescent="0.25">
      <c r="A23" s="42" t="s">
        <v>25</v>
      </c>
      <c r="B23" s="43" t="s">
        <v>27</v>
      </c>
      <c r="C23" s="44"/>
      <c r="D23" s="45"/>
      <c r="E23" s="29"/>
      <c r="F23" s="30"/>
      <c r="G23" s="46">
        <v>20</v>
      </c>
      <c r="H23" s="45">
        <v>25</v>
      </c>
      <c r="I23" s="29">
        <v>30</v>
      </c>
      <c r="J23" s="30">
        <v>25</v>
      </c>
      <c r="K23" s="46"/>
      <c r="L23" s="45"/>
      <c r="M23" s="29"/>
      <c r="N23" s="30"/>
      <c r="O23" s="1"/>
      <c r="P23" s="114">
        <f t="shared" si="2"/>
        <v>20</v>
      </c>
      <c r="Q23" s="115">
        <f t="shared" si="3"/>
        <v>25</v>
      </c>
      <c r="R23" s="145">
        <f t="shared" si="4"/>
        <v>30</v>
      </c>
      <c r="S23" s="116">
        <f t="shared" si="4"/>
        <v>25</v>
      </c>
    </row>
    <row r="24" spans="1:19" ht="15" customHeight="1" x14ac:dyDescent="0.25">
      <c r="A24" s="42" t="s">
        <v>26</v>
      </c>
      <c r="B24" s="47" t="s">
        <v>60</v>
      </c>
      <c r="C24" s="48"/>
      <c r="D24" s="49"/>
      <c r="E24" s="126"/>
      <c r="F24" s="50"/>
      <c r="G24" s="48"/>
      <c r="H24" s="49">
        <v>30</v>
      </c>
      <c r="I24" s="126"/>
      <c r="J24" s="50"/>
      <c r="K24" s="51"/>
      <c r="L24" s="52"/>
      <c r="M24" s="138"/>
      <c r="N24" s="53"/>
      <c r="O24" s="1"/>
      <c r="P24" s="114">
        <f t="shared" si="2"/>
        <v>0</v>
      </c>
      <c r="Q24" s="115">
        <f t="shared" si="3"/>
        <v>30</v>
      </c>
      <c r="R24" s="145">
        <f t="shared" si="4"/>
        <v>0</v>
      </c>
      <c r="S24" s="116">
        <f t="shared" si="4"/>
        <v>0</v>
      </c>
    </row>
    <row r="25" spans="1:19" ht="15" customHeight="1" x14ac:dyDescent="0.25">
      <c r="A25" s="42" t="s">
        <v>28</v>
      </c>
      <c r="B25" s="54" t="s">
        <v>37</v>
      </c>
      <c r="C25" s="44"/>
      <c r="D25" s="45"/>
      <c r="E25" s="29"/>
      <c r="F25" s="30"/>
      <c r="G25" s="44">
        <v>10</v>
      </c>
      <c r="H25" s="45">
        <v>126</v>
      </c>
      <c r="I25" s="29">
        <v>50</v>
      </c>
      <c r="J25" s="30"/>
      <c r="K25" s="46"/>
      <c r="L25" s="45"/>
      <c r="M25" s="29"/>
      <c r="N25" s="30"/>
      <c r="O25" s="1"/>
      <c r="P25" s="114">
        <f t="shared" si="2"/>
        <v>10</v>
      </c>
      <c r="Q25" s="115">
        <f t="shared" si="3"/>
        <v>126</v>
      </c>
      <c r="R25" s="145">
        <f t="shared" si="4"/>
        <v>50</v>
      </c>
      <c r="S25" s="116">
        <f t="shared" si="4"/>
        <v>0</v>
      </c>
    </row>
    <row r="26" spans="1:19" ht="25.5" customHeight="1" x14ac:dyDescent="0.25">
      <c r="A26" s="42" t="s">
        <v>29</v>
      </c>
      <c r="B26" s="54" t="s">
        <v>78</v>
      </c>
      <c r="C26" s="44"/>
      <c r="D26" s="45"/>
      <c r="E26" s="29"/>
      <c r="F26" s="30"/>
      <c r="G26" s="44"/>
      <c r="H26" s="45"/>
      <c r="I26" s="29">
        <v>620</v>
      </c>
      <c r="J26" s="30"/>
      <c r="K26" s="46"/>
      <c r="L26" s="45"/>
      <c r="M26" s="29"/>
      <c r="N26" s="30"/>
      <c r="O26" s="1"/>
      <c r="P26" s="114">
        <f t="shared" si="2"/>
        <v>0</v>
      </c>
      <c r="Q26" s="115">
        <f t="shared" si="3"/>
        <v>0</v>
      </c>
      <c r="R26" s="145">
        <f t="shared" si="4"/>
        <v>620</v>
      </c>
      <c r="S26" s="116">
        <f t="shared" si="4"/>
        <v>0</v>
      </c>
    </row>
    <row r="27" spans="1:19" ht="31.5" customHeight="1" x14ac:dyDescent="0.25">
      <c r="A27" s="42" t="s">
        <v>30</v>
      </c>
      <c r="B27" s="54" t="s">
        <v>70</v>
      </c>
      <c r="C27" s="48">
        <v>60</v>
      </c>
      <c r="D27" s="49"/>
      <c r="E27" s="126"/>
      <c r="F27" s="50"/>
      <c r="G27" s="48"/>
      <c r="H27" s="49"/>
      <c r="I27" s="126"/>
      <c r="J27" s="50"/>
      <c r="K27" s="46"/>
      <c r="L27" s="45"/>
      <c r="M27" s="29"/>
      <c r="N27" s="30"/>
      <c r="O27" s="1"/>
      <c r="P27" s="114">
        <f t="shared" si="2"/>
        <v>60</v>
      </c>
      <c r="Q27" s="115">
        <f t="shared" si="3"/>
        <v>0</v>
      </c>
      <c r="R27" s="145">
        <f t="shared" si="4"/>
        <v>0</v>
      </c>
      <c r="S27" s="116">
        <f t="shared" si="4"/>
        <v>0</v>
      </c>
    </row>
    <row r="28" spans="1:19" ht="27" customHeight="1" x14ac:dyDescent="0.25">
      <c r="A28" s="42" t="s">
        <v>31</v>
      </c>
      <c r="B28" s="54" t="s">
        <v>62</v>
      </c>
      <c r="C28" s="44"/>
      <c r="D28" s="45">
        <v>300</v>
      </c>
      <c r="E28" s="29"/>
      <c r="F28" s="30"/>
      <c r="G28" s="44"/>
      <c r="H28" s="45"/>
      <c r="I28" s="29"/>
      <c r="J28" s="30"/>
      <c r="K28" s="46"/>
      <c r="L28" s="45"/>
      <c r="M28" s="29"/>
      <c r="N28" s="30"/>
      <c r="O28" s="1"/>
      <c r="P28" s="114">
        <f t="shared" si="2"/>
        <v>0</v>
      </c>
      <c r="Q28" s="115">
        <f t="shared" si="3"/>
        <v>300</v>
      </c>
      <c r="R28" s="145">
        <f t="shared" si="4"/>
        <v>0</v>
      </c>
      <c r="S28" s="116">
        <f t="shared" si="4"/>
        <v>0</v>
      </c>
    </row>
    <row r="29" spans="1:19" ht="15" customHeight="1" x14ac:dyDescent="0.25">
      <c r="A29" s="42" t="s">
        <v>32</v>
      </c>
      <c r="B29" s="54" t="s">
        <v>64</v>
      </c>
      <c r="C29" s="44">
        <v>40</v>
      </c>
      <c r="D29" s="45">
        <v>50</v>
      </c>
      <c r="E29" s="29">
        <v>50</v>
      </c>
      <c r="F29" s="30">
        <v>50</v>
      </c>
      <c r="G29" s="44">
        <v>15</v>
      </c>
      <c r="H29" s="45">
        <v>15</v>
      </c>
      <c r="I29" s="29">
        <v>15</v>
      </c>
      <c r="J29" s="30">
        <v>15</v>
      </c>
      <c r="K29" s="46"/>
      <c r="L29" s="45"/>
      <c r="M29" s="29"/>
      <c r="N29" s="30"/>
      <c r="O29" s="1"/>
      <c r="P29" s="114">
        <f t="shared" si="2"/>
        <v>55</v>
      </c>
      <c r="Q29" s="115">
        <f t="shared" si="3"/>
        <v>65</v>
      </c>
      <c r="R29" s="145">
        <f t="shared" si="4"/>
        <v>65</v>
      </c>
      <c r="S29" s="116">
        <f t="shared" si="4"/>
        <v>65</v>
      </c>
    </row>
    <row r="30" spans="1:19" ht="15" customHeight="1" x14ac:dyDescent="0.25">
      <c r="A30" s="55" t="s">
        <v>33</v>
      </c>
      <c r="B30" s="54" t="s">
        <v>39</v>
      </c>
      <c r="C30" s="46">
        <v>15</v>
      </c>
      <c r="D30" s="45">
        <v>15</v>
      </c>
      <c r="E30" s="127">
        <v>15</v>
      </c>
      <c r="F30" s="30">
        <v>15</v>
      </c>
      <c r="G30" s="44">
        <v>10</v>
      </c>
      <c r="H30" s="45">
        <v>10</v>
      </c>
      <c r="I30" s="29">
        <v>10</v>
      </c>
      <c r="J30" s="30">
        <v>10</v>
      </c>
      <c r="K30" s="56">
        <v>3</v>
      </c>
      <c r="L30" s="49">
        <v>3</v>
      </c>
      <c r="M30" s="126">
        <v>5</v>
      </c>
      <c r="N30" s="50">
        <v>5</v>
      </c>
      <c r="O30" s="1"/>
      <c r="P30" s="114">
        <f t="shared" si="2"/>
        <v>28</v>
      </c>
      <c r="Q30" s="115">
        <f t="shared" si="3"/>
        <v>28</v>
      </c>
      <c r="R30" s="145">
        <f t="shared" si="4"/>
        <v>30</v>
      </c>
      <c r="S30" s="116">
        <f t="shared" si="4"/>
        <v>30</v>
      </c>
    </row>
    <row r="31" spans="1:19" ht="30.75" customHeight="1" x14ac:dyDescent="0.25">
      <c r="A31" s="42" t="s">
        <v>34</v>
      </c>
      <c r="B31" s="54" t="s">
        <v>76</v>
      </c>
      <c r="C31" s="46">
        <v>110</v>
      </c>
      <c r="D31" s="45"/>
      <c r="E31" s="127"/>
      <c r="F31" s="30"/>
      <c r="G31" s="44"/>
      <c r="H31" s="45"/>
      <c r="I31" s="29"/>
      <c r="J31" s="30"/>
      <c r="K31" s="46"/>
      <c r="L31" s="45"/>
      <c r="M31" s="29"/>
      <c r="N31" s="30"/>
      <c r="O31" s="1"/>
      <c r="P31" s="114">
        <f t="shared" si="2"/>
        <v>110</v>
      </c>
      <c r="Q31" s="115">
        <f t="shared" si="3"/>
        <v>0</v>
      </c>
      <c r="R31" s="145">
        <f t="shared" si="4"/>
        <v>0</v>
      </c>
      <c r="S31" s="116">
        <f t="shared" si="4"/>
        <v>0</v>
      </c>
    </row>
    <row r="32" spans="1:19" ht="15" customHeight="1" x14ac:dyDescent="0.25">
      <c r="A32" s="42" t="s">
        <v>35</v>
      </c>
      <c r="B32" s="57" t="s">
        <v>67</v>
      </c>
      <c r="C32" s="46"/>
      <c r="D32" s="59">
        <v>15</v>
      </c>
      <c r="E32" s="128"/>
      <c r="F32" s="131"/>
      <c r="G32" s="58"/>
      <c r="H32" s="59"/>
      <c r="I32" s="133"/>
      <c r="J32" s="135"/>
      <c r="K32" s="46"/>
      <c r="L32" s="45"/>
      <c r="M32" s="29"/>
      <c r="N32" s="30"/>
      <c r="O32" s="1"/>
      <c r="P32" s="114">
        <f t="shared" si="2"/>
        <v>0</v>
      </c>
      <c r="Q32" s="115">
        <f t="shared" si="3"/>
        <v>15</v>
      </c>
      <c r="R32" s="145">
        <f t="shared" si="4"/>
        <v>0</v>
      </c>
      <c r="S32" s="116">
        <f t="shared" si="4"/>
        <v>0</v>
      </c>
    </row>
    <row r="33" spans="1:19" ht="42" customHeight="1" x14ac:dyDescent="0.25">
      <c r="A33" s="60" t="s">
        <v>36</v>
      </c>
      <c r="B33" s="54" t="s">
        <v>68</v>
      </c>
      <c r="C33" s="44"/>
      <c r="D33" s="45">
        <v>60</v>
      </c>
      <c r="E33" s="29"/>
      <c r="F33" s="30"/>
      <c r="G33" s="61"/>
      <c r="H33" s="62"/>
      <c r="I33" s="134"/>
      <c r="J33" s="136"/>
      <c r="K33" s="46"/>
      <c r="L33" s="45"/>
      <c r="M33" s="29"/>
      <c r="N33" s="30"/>
      <c r="O33" s="1"/>
      <c r="P33" s="153">
        <f t="shared" si="2"/>
        <v>0</v>
      </c>
      <c r="Q33" s="154">
        <f t="shared" si="3"/>
        <v>60</v>
      </c>
      <c r="R33" s="155">
        <f t="shared" si="4"/>
        <v>0</v>
      </c>
      <c r="S33" s="156">
        <f t="shared" si="4"/>
        <v>0</v>
      </c>
    </row>
    <row r="34" spans="1:19" ht="15" customHeight="1" x14ac:dyDescent="0.25">
      <c r="A34" s="60" t="s">
        <v>38</v>
      </c>
      <c r="B34" s="54" t="s">
        <v>69</v>
      </c>
      <c r="C34" s="46">
        <v>70</v>
      </c>
      <c r="D34" s="45"/>
      <c r="E34" s="127"/>
      <c r="F34" s="30"/>
      <c r="G34" s="46"/>
      <c r="H34" s="45"/>
      <c r="I34" s="127"/>
      <c r="J34" s="30"/>
      <c r="K34" s="46"/>
      <c r="L34" s="45"/>
      <c r="M34" s="127"/>
      <c r="N34" s="30"/>
      <c r="O34" s="1"/>
      <c r="P34" s="114">
        <f t="shared" si="2"/>
        <v>70</v>
      </c>
      <c r="Q34" s="115">
        <f t="shared" si="3"/>
        <v>0</v>
      </c>
      <c r="R34" s="145">
        <f t="shared" si="4"/>
        <v>0</v>
      </c>
      <c r="S34" s="116">
        <f t="shared" si="4"/>
        <v>0</v>
      </c>
    </row>
    <row r="35" spans="1:19" ht="27" customHeight="1" x14ac:dyDescent="0.25">
      <c r="A35" s="42" t="s">
        <v>40</v>
      </c>
      <c r="B35" s="157" t="s">
        <v>77</v>
      </c>
      <c r="C35" s="44"/>
      <c r="D35" s="45"/>
      <c r="E35" s="29">
        <v>70</v>
      </c>
      <c r="F35" s="30"/>
      <c r="G35" s="44"/>
      <c r="H35" s="45"/>
      <c r="I35" s="29"/>
      <c r="J35" s="30"/>
      <c r="K35" s="46"/>
      <c r="L35" s="45"/>
      <c r="M35" s="29"/>
      <c r="N35" s="30"/>
      <c r="O35" s="1"/>
      <c r="P35" s="114">
        <f t="shared" si="2"/>
        <v>0</v>
      </c>
      <c r="Q35" s="115">
        <f t="shared" si="3"/>
        <v>0</v>
      </c>
      <c r="R35" s="145">
        <f t="shared" si="4"/>
        <v>70</v>
      </c>
      <c r="S35" s="116">
        <f t="shared" si="4"/>
        <v>0</v>
      </c>
    </row>
    <row r="36" spans="1:19" ht="15" customHeight="1" x14ac:dyDescent="0.25">
      <c r="A36" s="42" t="s">
        <v>41</v>
      </c>
      <c r="B36" s="149" t="s">
        <v>72</v>
      </c>
      <c r="C36" s="44"/>
      <c r="D36" s="45"/>
      <c r="E36" s="29"/>
      <c r="F36" s="30">
        <v>160</v>
      </c>
      <c r="G36" s="44"/>
      <c r="H36" s="45"/>
      <c r="I36" s="29"/>
      <c r="J36" s="30"/>
      <c r="K36" s="46"/>
      <c r="L36" s="45"/>
      <c r="M36" s="29"/>
      <c r="N36" s="30"/>
      <c r="O36" s="1"/>
      <c r="P36" s="114">
        <f t="shared" si="2"/>
        <v>0</v>
      </c>
      <c r="Q36" s="115">
        <f t="shared" si="3"/>
        <v>0</v>
      </c>
      <c r="R36" s="145">
        <f t="shared" si="4"/>
        <v>0</v>
      </c>
      <c r="S36" s="116">
        <f t="shared" si="4"/>
        <v>160</v>
      </c>
    </row>
    <row r="37" spans="1:19" ht="30.75" customHeight="1" x14ac:dyDescent="0.25">
      <c r="A37" s="42" t="s">
        <v>42</v>
      </c>
      <c r="B37" s="43" t="s">
        <v>73</v>
      </c>
      <c r="C37" s="44"/>
      <c r="D37" s="45"/>
      <c r="E37" s="29">
        <v>50</v>
      </c>
      <c r="F37" s="30"/>
      <c r="G37" s="44"/>
      <c r="H37" s="45"/>
      <c r="I37" s="29"/>
      <c r="J37" s="30"/>
      <c r="K37" s="46"/>
      <c r="L37" s="45"/>
      <c r="M37" s="29"/>
      <c r="N37" s="30"/>
      <c r="O37" s="1"/>
      <c r="P37" s="114">
        <f t="shared" si="2"/>
        <v>0</v>
      </c>
      <c r="Q37" s="115">
        <f t="shared" si="3"/>
        <v>0</v>
      </c>
      <c r="R37" s="145">
        <f t="shared" si="4"/>
        <v>50</v>
      </c>
      <c r="S37" s="116">
        <f t="shared" si="4"/>
        <v>0</v>
      </c>
    </row>
    <row r="38" spans="1:19" ht="15" customHeight="1" x14ac:dyDescent="0.25">
      <c r="A38" s="42" t="s">
        <v>43</v>
      </c>
      <c r="B38" s="149" t="s">
        <v>80</v>
      </c>
      <c r="C38" s="44">
        <v>380</v>
      </c>
      <c r="D38" s="45"/>
      <c r="E38" s="29"/>
      <c r="F38" s="30"/>
      <c r="G38" s="44"/>
      <c r="H38" s="45"/>
      <c r="I38" s="29"/>
      <c r="J38" s="30"/>
      <c r="K38" s="46"/>
      <c r="L38" s="45"/>
      <c r="M38" s="29"/>
      <c r="N38" s="30"/>
      <c r="O38" s="1"/>
      <c r="P38" s="114">
        <f t="shared" si="2"/>
        <v>380</v>
      </c>
      <c r="Q38" s="115">
        <f t="shared" si="3"/>
        <v>0</v>
      </c>
      <c r="R38" s="145">
        <f t="shared" si="4"/>
        <v>0</v>
      </c>
      <c r="S38" s="116">
        <f t="shared" si="4"/>
        <v>0</v>
      </c>
    </row>
    <row r="39" spans="1:19" ht="18" customHeight="1" x14ac:dyDescent="0.25">
      <c r="A39" s="42" t="s">
        <v>44</v>
      </c>
      <c r="B39" s="149" t="s">
        <v>79</v>
      </c>
      <c r="C39" s="44"/>
      <c r="D39" s="45"/>
      <c r="E39" s="29"/>
      <c r="F39" s="30"/>
      <c r="G39" s="44"/>
      <c r="H39" s="45"/>
      <c r="I39" s="29"/>
      <c r="J39" s="30">
        <v>610</v>
      </c>
      <c r="K39" s="46"/>
      <c r="L39" s="45"/>
      <c r="M39" s="29"/>
      <c r="N39" s="30"/>
      <c r="O39" s="1"/>
      <c r="P39" s="114">
        <f t="shared" si="2"/>
        <v>0</v>
      </c>
      <c r="Q39" s="115">
        <f t="shared" si="3"/>
        <v>0</v>
      </c>
      <c r="R39" s="145">
        <f t="shared" si="4"/>
        <v>0</v>
      </c>
      <c r="S39" s="116">
        <f t="shared" si="4"/>
        <v>610</v>
      </c>
    </row>
    <row r="40" spans="1:19" ht="15" customHeight="1" x14ac:dyDescent="0.25">
      <c r="A40" s="42" t="s">
        <v>45</v>
      </c>
      <c r="B40" s="149" t="s">
        <v>74</v>
      </c>
      <c r="C40" s="44"/>
      <c r="D40" s="45">
        <v>300</v>
      </c>
      <c r="E40" s="29"/>
      <c r="F40" s="30"/>
      <c r="G40" s="44"/>
      <c r="H40" s="45"/>
      <c r="I40" s="29"/>
      <c r="J40" s="30"/>
      <c r="K40" s="46"/>
      <c r="L40" s="45"/>
      <c r="M40" s="29"/>
      <c r="N40" s="30"/>
      <c r="O40" s="1"/>
      <c r="P40" s="114">
        <f t="shared" si="2"/>
        <v>0</v>
      </c>
      <c r="Q40" s="115">
        <f t="shared" si="3"/>
        <v>300</v>
      </c>
      <c r="R40" s="145">
        <f t="shared" si="4"/>
        <v>0</v>
      </c>
      <c r="S40" s="116">
        <f t="shared" si="4"/>
        <v>0</v>
      </c>
    </row>
    <row r="41" spans="1:19" ht="15" hidden="1" customHeight="1" x14ac:dyDescent="0.25">
      <c r="A41" s="42" t="s">
        <v>46</v>
      </c>
      <c r="B41" s="63"/>
      <c r="C41" s="44"/>
      <c r="D41" s="45"/>
      <c r="E41" s="29"/>
      <c r="F41" s="30"/>
      <c r="G41" s="44"/>
      <c r="H41" s="45"/>
      <c r="I41" s="29"/>
      <c r="J41" s="30"/>
      <c r="K41" s="46"/>
      <c r="L41" s="45"/>
      <c r="M41" s="29"/>
      <c r="N41" s="30"/>
      <c r="O41" s="1"/>
      <c r="P41" s="114">
        <f t="shared" si="2"/>
        <v>0</v>
      </c>
      <c r="Q41" s="115">
        <f t="shared" si="3"/>
        <v>0</v>
      </c>
      <c r="R41" s="145">
        <f t="shared" si="4"/>
        <v>0</v>
      </c>
      <c r="S41" s="116">
        <f t="shared" si="4"/>
        <v>0</v>
      </c>
    </row>
    <row r="42" spans="1:19" ht="15" hidden="1" customHeight="1" x14ac:dyDescent="0.25">
      <c r="A42" s="42" t="s">
        <v>47</v>
      </c>
      <c r="B42" s="63"/>
      <c r="C42" s="44"/>
      <c r="D42" s="45"/>
      <c r="E42" s="29"/>
      <c r="F42" s="30"/>
      <c r="G42" s="44"/>
      <c r="H42" s="45"/>
      <c r="I42" s="29"/>
      <c r="J42" s="30"/>
      <c r="K42" s="46"/>
      <c r="L42" s="45"/>
      <c r="M42" s="29"/>
      <c r="N42" s="30"/>
      <c r="O42" s="1"/>
      <c r="P42" s="114">
        <f t="shared" si="2"/>
        <v>0</v>
      </c>
      <c r="Q42" s="115">
        <f t="shared" si="3"/>
        <v>0</v>
      </c>
      <c r="R42" s="145">
        <f t="shared" si="4"/>
        <v>0</v>
      </c>
      <c r="S42" s="116">
        <f t="shared" si="4"/>
        <v>0</v>
      </c>
    </row>
    <row r="43" spans="1:19" ht="15" hidden="1" customHeight="1" x14ac:dyDescent="0.25">
      <c r="A43" s="42" t="s">
        <v>48</v>
      </c>
      <c r="B43" s="63"/>
      <c r="C43" s="44"/>
      <c r="D43" s="45"/>
      <c r="E43" s="29"/>
      <c r="F43" s="30"/>
      <c r="G43" s="44"/>
      <c r="H43" s="45"/>
      <c r="I43" s="29"/>
      <c r="J43" s="30"/>
      <c r="K43" s="46"/>
      <c r="L43" s="45"/>
      <c r="M43" s="29"/>
      <c r="N43" s="30"/>
      <c r="O43" s="1"/>
      <c r="P43" s="114">
        <f t="shared" si="2"/>
        <v>0</v>
      </c>
      <c r="Q43" s="115">
        <f t="shared" si="3"/>
        <v>0</v>
      </c>
      <c r="R43" s="145">
        <f t="shared" si="4"/>
        <v>0</v>
      </c>
      <c r="S43" s="116">
        <f t="shared" si="4"/>
        <v>0</v>
      </c>
    </row>
    <row r="44" spans="1:19" ht="15" hidden="1" customHeight="1" x14ac:dyDescent="0.25">
      <c r="A44" s="55" t="s">
        <v>49</v>
      </c>
      <c r="B44" s="64"/>
      <c r="C44" s="48"/>
      <c r="D44" s="49"/>
      <c r="E44" s="126"/>
      <c r="F44" s="50"/>
      <c r="G44" s="48"/>
      <c r="H44" s="49"/>
      <c r="I44" s="126"/>
      <c r="J44" s="50"/>
      <c r="K44" s="56"/>
      <c r="L44" s="49"/>
      <c r="M44" s="126"/>
      <c r="N44" s="50"/>
      <c r="O44" s="1"/>
      <c r="P44" s="114">
        <f t="shared" si="2"/>
        <v>0</v>
      </c>
      <c r="Q44" s="115">
        <f t="shared" si="3"/>
        <v>0</v>
      </c>
      <c r="R44" s="145">
        <f t="shared" si="4"/>
        <v>0</v>
      </c>
      <c r="S44" s="116">
        <f t="shared" si="4"/>
        <v>0</v>
      </c>
    </row>
    <row r="45" spans="1:19" ht="15" hidden="1" customHeight="1" x14ac:dyDescent="0.25">
      <c r="A45" s="42" t="s">
        <v>50</v>
      </c>
      <c r="B45" s="63"/>
      <c r="C45" s="44"/>
      <c r="D45" s="45"/>
      <c r="E45" s="29"/>
      <c r="F45" s="30"/>
      <c r="G45" s="44"/>
      <c r="H45" s="45"/>
      <c r="I45" s="29"/>
      <c r="J45" s="30"/>
      <c r="K45" s="46"/>
      <c r="L45" s="45"/>
      <c r="M45" s="29"/>
      <c r="N45" s="30"/>
      <c r="O45" s="1"/>
      <c r="P45" s="114">
        <f t="shared" si="2"/>
        <v>0</v>
      </c>
      <c r="Q45" s="115">
        <f t="shared" si="3"/>
        <v>0</v>
      </c>
      <c r="R45" s="145">
        <f t="shared" si="4"/>
        <v>0</v>
      </c>
      <c r="S45" s="116">
        <f t="shared" si="4"/>
        <v>0</v>
      </c>
    </row>
    <row r="46" spans="1:19" ht="15" hidden="1" customHeight="1" thickBot="1" x14ac:dyDescent="0.3">
      <c r="A46" s="65" t="s">
        <v>51</v>
      </c>
      <c r="B46" s="31"/>
      <c r="C46" s="32"/>
      <c r="D46" s="33"/>
      <c r="E46" s="129"/>
      <c r="F46" s="67"/>
      <c r="G46" s="32"/>
      <c r="H46" s="33"/>
      <c r="I46" s="129"/>
      <c r="J46" s="67"/>
      <c r="K46" s="66"/>
      <c r="L46" s="33"/>
      <c r="M46" s="129"/>
      <c r="N46" s="67"/>
      <c r="O46" s="1"/>
      <c r="P46" s="114">
        <f t="shared" si="2"/>
        <v>0</v>
      </c>
      <c r="Q46" s="115">
        <f t="shared" si="3"/>
        <v>0</v>
      </c>
      <c r="R46" s="145">
        <f t="shared" si="4"/>
        <v>0</v>
      </c>
      <c r="S46" s="116">
        <f t="shared" si="4"/>
        <v>0</v>
      </c>
    </row>
    <row r="47" spans="1:19" ht="15" customHeight="1" thickBot="1" x14ac:dyDescent="0.3">
      <c r="A47" s="68" t="s">
        <v>52</v>
      </c>
      <c r="B47" s="69" t="s">
        <v>53</v>
      </c>
      <c r="C47" s="70"/>
      <c r="D47" s="71"/>
      <c r="E47" s="130"/>
      <c r="F47" s="132"/>
      <c r="G47" s="70"/>
      <c r="H47" s="71"/>
      <c r="I47" s="130"/>
      <c r="J47" s="132"/>
      <c r="K47" s="72"/>
      <c r="L47" s="73"/>
      <c r="M47" s="139"/>
      <c r="N47" s="74"/>
      <c r="O47" s="1"/>
      <c r="P47" s="120">
        <f t="shared" si="2"/>
        <v>0</v>
      </c>
      <c r="Q47" s="121">
        <f t="shared" si="3"/>
        <v>0</v>
      </c>
      <c r="R47" s="147">
        <f t="shared" si="4"/>
        <v>0</v>
      </c>
      <c r="S47" s="122">
        <f t="shared" si="4"/>
        <v>0</v>
      </c>
    </row>
    <row r="48" spans="1:19" ht="15.75" thickBot="1" x14ac:dyDescent="0.3">
      <c r="P48" s="158" t="s">
        <v>66</v>
      </c>
      <c r="Q48" s="159"/>
      <c r="R48" s="159"/>
      <c r="S48" s="160"/>
    </row>
    <row r="49" spans="16:21" ht="15.75" thickBot="1" x14ac:dyDescent="0.3">
      <c r="P49" s="123">
        <f>ROUND(P21/P10*100,0)</f>
        <v>62</v>
      </c>
      <c r="Q49" s="124">
        <f>ROUND(Q21/Q10*100,0)</f>
        <v>72</v>
      </c>
      <c r="R49" s="148">
        <f>ROUND(R21/R10*100,0)</f>
        <v>61</v>
      </c>
      <c r="S49" s="125">
        <f>ROUND(S21/S10*100,0)</f>
        <v>60</v>
      </c>
      <c r="T49" s="101"/>
      <c r="U49" s="101"/>
    </row>
  </sheetData>
  <mergeCells count="8">
    <mergeCell ref="P48:S48"/>
    <mergeCell ref="A6:N6"/>
    <mergeCell ref="A7:A8"/>
    <mergeCell ref="B7:B8"/>
    <mergeCell ref="C7:F7"/>
    <mergeCell ref="G7:J7"/>
    <mergeCell ref="K7:N7"/>
    <mergeCell ref="P7:S7"/>
  </mergeCells>
  <phoneticPr fontId="13" type="noConversion"/>
  <conditionalFormatting sqref="G34:J47 G23:J32 K23:N47 B16:N19 B14:N14 B23:F47">
    <cfRule type="notContainsBlanks" dxfId="0" priority="3" stopIfTrue="1">
      <formula>LEN(TRIM(B14))&gt;0</formula>
    </cfRule>
  </conditionalFormatting>
  <pageMargins left="0.31496062992125984" right="0.11811023622047245" top="0.6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Invest.  </vt:lpstr>
      <vt:lpstr>'Invest. 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2013-08-13T11:01:51Z</cp:lastPrinted>
  <dcterms:created xsi:type="dcterms:W3CDTF">2010-04-29T07:42:15Z</dcterms:created>
  <dcterms:modified xsi:type="dcterms:W3CDTF">2013-08-30T07:25:53Z</dcterms:modified>
</cp:coreProperties>
</file>