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filterPrivacy="1" defaultThemeVersion="124226"/>
  <xr:revisionPtr revIDLastSave="0" documentId="13_ncr:1_{1E827F91-71CB-4469-B58C-E16BAEF4A2B0}" xr6:coauthVersionLast="47" xr6:coauthVersionMax="47" xr10:uidLastSave="{00000000-0000-0000-0000-000000000000}"/>
  <bookViews>
    <workbookView xWindow="-120" yWindow="-120" windowWidth="29040" windowHeight="17640" xr2:uid="{00000000-000D-0000-FFFF-FFFF00000000}"/>
  </bookViews>
  <sheets>
    <sheet name="2025 planas" sheetId="4" r:id="rId1"/>
  </sheets>
  <calcPr calcId="181029" calcOnSave="0"/>
</workbook>
</file>

<file path=xl/calcChain.xml><?xml version="1.0" encoding="utf-8"?>
<calcChain xmlns="http://schemas.openxmlformats.org/spreadsheetml/2006/main">
  <c r="D24" i="4" l="1"/>
  <c r="D72" i="4"/>
  <c r="D66" i="4"/>
  <c r="D57" i="4"/>
  <c r="D62" i="4"/>
  <c r="D73" i="4" l="1"/>
  <c r="D21" i="4"/>
  <c r="D41" i="4" s="1"/>
  <c r="D35" i="4"/>
  <c r="D29" i="4"/>
  <c r="D16" i="4"/>
  <c r="D34" i="4" l="1"/>
  <c r="D28" i="4"/>
  <c r="D31" i="4" s="1"/>
  <c r="D18" i="4"/>
  <c r="D43" i="4" l="1"/>
  <c r="D48" i="4"/>
  <c r="D36" i="4"/>
  <c r="D75" i="4" l="1"/>
</calcChain>
</file>

<file path=xl/sharedStrings.xml><?xml version="1.0" encoding="utf-8"?>
<sst xmlns="http://schemas.openxmlformats.org/spreadsheetml/2006/main" count="116" uniqueCount="106">
  <si>
    <t>Eil. Nr.</t>
  </si>
  <si>
    <t>Mokesčiai už teršalų išmetimą į aplinką</t>
  </si>
  <si>
    <t>Mokesčiai už angliavandenilių išteklius</t>
  </si>
  <si>
    <t>Aplinkos kokybės gerinimo ir apsaugos priemonės</t>
  </si>
  <si>
    <t>1.1.</t>
  </si>
  <si>
    <t>Atliekų tvarkymo infrastruktūros plėtros priemonės</t>
  </si>
  <si>
    <t>2.1.</t>
  </si>
  <si>
    <t>4.1.</t>
  </si>
  <si>
    <t>4.2.</t>
  </si>
  <si>
    <t>4.3.</t>
  </si>
  <si>
    <t>Visuomenės švietimo ir mokymo aplinkosaugos klausimais priemonės</t>
  </si>
  <si>
    <t>Želdynų ir želdinių apsaugos, tvarkymo, būklės stebėsenos, želdynų kūrimo, želdinių veisimo ir inventorizavimo priemonės</t>
  </si>
  <si>
    <t>Mokesčiai už valstybinius gamtos išteklius</t>
  </si>
  <si>
    <t>Ankstesnio ataskaitinio laikotarpio atitinkamų lėšų likutis</t>
  </si>
  <si>
    <t>(1) Programos finansavimo šaltiniai</t>
  </si>
  <si>
    <t>1.2.</t>
  </si>
  <si>
    <t>1.3.</t>
  </si>
  <si>
    <t>1.4.</t>
  </si>
  <si>
    <t>Savanoriškos juridinių ir fizinių asmenų įmokos ir kitos teisėtai gautos lėšos</t>
  </si>
  <si>
    <t>1.5.</t>
  </si>
  <si>
    <t>1.6.</t>
  </si>
  <si>
    <t>Mokesčiai, sumokėti už medžiojamųjų gyvūnų išteklių naudojimą</t>
  </si>
  <si>
    <t>1.7.</t>
  </si>
  <si>
    <t xml:space="preserve">Ankstesnio ataskaitinio laikotarpio ataskaitos atitinkamų lėšų likutis </t>
  </si>
  <si>
    <t>1.8.</t>
  </si>
  <si>
    <t>1.9.</t>
  </si>
  <si>
    <t>(2) Savivaldybės visuomenės sveikatos rėmimo specialiajai programai skirtinos lėšos</t>
  </si>
  <si>
    <t>Lėšos, Eur</t>
  </si>
  <si>
    <t>1.10.</t>
  </si>
  <si>
    <t>1.11.</t>
  </si>
  <si>
    <t>1.12.</t>
  </si>
  <si>
    <t>(3) Kitoms Programos priemonėms skirtinos lėšos</t>
  </si>
  <si>
    <t>1.13.</t>
  </si>
  <si>
    <t>1.14.</t>
  </si>
  <si>
    <t>1.15.</t>
  </si>
  <si>
    <t>2. Priemonės, kurioms finansuoti naudojamos lėšos, surinktos už medžiojamųjų gyvūnų išteklių naudojimą</t>
  </si>
  <si>
    <t>Priemonės pavadinimas</t>
  </si>
  <si>
    <t xml:space="preserve">Iš viso: </t>
  </si>
  <si>
    <t>3. Programos lėšos, skirtos Savivaldybės visuomenės sveikatos rėmimo specialiajai programai</t>
  </si>
  <si>
    <t>4.1.1.</t>
  </si>
  <si>
    <t>Atliekų, kurių turėtojo nustatyti neįmanoma arba kuris nebeegzistuoja, tvarkymo priemonės</t>
  </si>
  <si>
    <t>4.3.1.</t>
  </si>
  <si>
    <t>4.4.</t>
  </si>
  <si>
    <t>Aplinkos monitoringo, prevencinės, aplinkos atkūrimo priemonės</t>
  </si>
  <si>
    <t>4.4.1.</t>
  </si>
  <si>
    <t>4.4.2.</t>
  </si>
  <si>
    <t>4.5.</t>
  </si>
  <si>
    <t>4.6.</t>
  </si>
  <si>
    <t>1.16.</t>
  </si>
  <si>
    <t>1.17.</t>
  </si>
  <si>
    <t>1.18.</t>
  </si>
  <si>
    <t>1.19.</t>
  </si>
  <si>
    <t>Eil.   Nr.</t>
  </si>
  <si>
    <t>Numatyta surinkti lėšų, lėšų likučiai         Eur</t>
  </si>
  <si>
    <t xml:space="preserve">Lėšos, gautos kaip želdinių atkuriamosios vertės kompensacija </t>
  </si>
  <si>
    <t>Savivaldybės visuomenės sveikatos rėmimo specialiosios programos lėšų likutis ankstesnio ataskaitinio laikotarpio</t>
  </si>
  <si>
    <t>Lėšos                   Eur</t>
  </si>
  <si>
    <t>20 procentų Savivaldybių aplinkos apsaugos rėmimo specialiosios programos lėšų, neįskaitant įplaukų už medžioklės plotų naudotojų mokesčius, mokamus įstatymų nustatytomis proporcijomis ir tvarka už medžiojamųjų gyvūnų išteklių naudojimą</t>
  </si>
  <si>
    <t>80 procentų Savivaldybių aplinkos apsaugos rėmimo specialiosios programos lėšų, neįskaitant įplaukų už medžioklės plotų naudotojų mokesčius, mokamus įstatymų nustatytomis proporcijomis ir tvarka už medžiojamųjų gyvūnų išteklių naudojimą</t>
  </si>
  <si>
    <t xml:space="preserve">Finansinė parama miško sklypų, kuriuose medžioklė nėra uždrausta, savininkams, valdytojams ir naudotojams, įgyvendinantiems žalos prevencijos priemones, kuriomis jie siekia išvengti medžiojamųjų gyvūnų daromos žalos miškui. Vilkų ūkiniams gyvūnams padarytos žalos atlyginimas. Bebraviečių ardymas. </t>
  </si>
  <si>
    <t>2.3.</t>
  </si>
  <si>
    <t>Numatyta skirti lėšų, Eur</t>
  </si>
  <si>
    <t>3.1.</t>
  </si>
  <si>
    <t>Savivaldybės visuomenės sveikatos rėmimo specialiosios programos vykdymas</t>
  </si>
  <si>
    <t>4. Kitos aplinkosaugos priemonės, kurioms įgyvendinti bus naudojamos Programos lėšos</t>
  </si>
  <si>
    <t>Iš viso (4.1 priemonės):</t>
  </si>
  <si>
    <t>Iš viso (4.3 priemonės):</t>
  </si>
  <si>
    <t>Iš viso (4.4 priemonės):</t>
  </si>
  <si>
    <t>Iš viso (4.5 priemonės):</t>
  </si>
  <si>
    <t xml:space="preserve">                                                           </t>
  </si>
  <si>
    <t>Iš viso (4.2 priemonės):</t>
  </si>
  <si>
    <t xml:space="preserve">                                                     _________________________</t>
  </si>
  <si>
    <t>Iš viso (4.6. priemonė)</t>
  </si>
  <si>
    <t>IŠ VISO IŠLAIDŲ:</t>
  </si>
  <si>
    <t>LĖŠŲ LIKUTIS:</t>
  </si>
  <si>
    <t>Iš viso (4.1, 4.2, ,4.3, 4.4, 4.5, 4.6 priemonės)</t>
  </si>
  <si>
    <t>4.1.2.</t>
  </si>
  <si>
    <t>4.1.3.</t>
  </si>
  <si>
    <t>Iš viso (1.1 + 1.2 + 1.3 + 1.4+1.5+1.6)</t>
  </si>
  <si>
    <t>Ankstesnio ataskaitinio laikotarpio lėšų, nurodytų 1.1 – 1.6 eilutėse, likutis</t>
  </si>
  <si>
    <t>Iš viso (1.7 + 1.8)</t>
  </si>
  <si>
    <t>Iš viso (1.10 + 1.11)</t>
  </si>
  <si>
    <t>1.20.</t>
  </si>
  <si>
    <t>Iš viso (1.18 + 1.19):</t>
  </si>
  <si>
    <t>Kitos teisėtai gautos lėšos (Dotacijos)</t>
  </si>
  <si>
    <t>1. Informacija apie Savivaldybės aplinkos apsaugos rėmimo specialiosios programos (toliau – Programa) lėšas</t>
  </si>
  <si>
    <t xml:space="preserve">PATVIRTINTA    </t>
  </si>
  <si>
    <t xml:space="preserve">Aplinkos tvarkymo metu surinktų bešeimininkių padangų tvarkymas </t>
  </si>
  <si>
    <t xml:space="preserve"> Pavojų aplinkai keliančių cheminių medžiagų sutvarkymo darbai, ekstremalių ekologinių situacijų, avarijų, įvykių padarinių likvidavimas</t>
  </si>
  <si>
    <t>Želdynų ir želdinių ekspertizė</t>
  </si>
  <si>
    <t>Savivaldybės aplinkos monitoringo  programos 2023–2028 m. įgyvendinimas</t>
  </si>
  <si>
    <t>Gyventojams priklausančių gaminių, turinčių neigiamą poveikį aplinkai darančių medžiagų (asbesto atliekų), tvarkymas (surinkimo, transportavimo, perdirbimo, kitokio naudojimo ar šalinimo darbai)</t>
  </si>
  <si>
    <t>4.6.1.</t>
  </si>
  <si>
    <t>Kretingos rajono savivaldybės tarybos                               
2025 m. .                      sprendimu  Nr. T2-</t>
  </si>
  <si>
    <t xml:space="preserve">KRETINGOS RAJONO SAVIVALDYBĖS
APLINKOS APSAUGOS RĖMIMO SPECIALIOSIOS PROGRAMOS 
2025 M.  PRIEMONĖS
</t>
  </si>
  <si>
    <t>Lazdininkų tvenkinio įžuvinimo plano parengimas</t>
  </si>
  <si>
    <t>2.2.</t>
  </si>
  <si>
    <t>Kartografinės ir kitos medžiagos, reikalingos pagal Medžioklės įstatymo reikalavimus rengiamiems medžioklės plotų vienetų sudarymo ar jų ribų pakeitimo projektų parengimo priemonės</t>
  </si>
  <si>
    <t>4.6.2.</t>
  </si>
  <si>
    <t>Kretingos rajono želdynų tvarkymo darbų finansavimas</t>
  </si>
  <si>
    <t>Savivaldybės teritorijoje esančių valstybės saugomų teritorijų apsaugos ir tvarkymo darbai</t>
  </si>
  <si>
    <t>1.21.</t>
  </si>
  <si>
    <t>Kitos teisėtai gautos lėšos</t>
  </si>
  <si>
    <t>Iš viso (1.15 + 1.17):</t>
  </si>
  <si>
    <t>Faktinės ataskaitinio laikotarpio lėšos (1.9 + 1.12+1.13+1.1.4)</t>
  </si>
  <si>
    <t>1.22.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</si>
</sst>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2"/>
      <color indexed="8"/>
      <name val="Times New Roman"/>
      <family val="1"/>
      <charset val="186"/>
    </font>
    <font>
      <b/>
      <sz val="12"/>
      <color indexed="8"/>
      <name val="Times New Roman"/>
      <family val="1"/>
      <charset val="186"/>
    </font>
    <font>
      <b/>
      <sz val="12"/>
      <name val="Times New Roman"/>
      <family val="1"/>
      <charset val="186"/>
    </font>
    <font>
      <sz val="12"/>
      <name val="Times New Roman"/>
      <family val="1"/>
      <charset val="186"/>
    </font>
    <font>
      <sz val="12"/>
      <color indexed="8"/>
      <name val="Times New Roman"/>
      <family val="1"/>
      <charset val="186"/>
    </font>
    <font>
      <sz val="11"/>
      <color indexed="8"/>
      <name val="Times New Roman"/>
      <family val="1"/>
      <charset val="186"/>
    </font>
    <font>
      <b/>
      <sz val="11"/>
      <color indexed="8"/>
      <name val="Times New Roman"/>
      <family val="1"/>
      <charset val="186"/>
    </font>
    <font>
      <b/>
      <sz val="12"/>
      <color indexed="8"/>
      <name val="Times New Roman"/>
      <family val="1"/>
      <charset val="186"/>
    </font>
    <font>
      <sz val="11"/>
      <color indexed="10"/>
      <name val="Calibri"/>
      <family val="2"/>
    </font>
    <font>
      <sz val="12"/>
      <color theme="1"/>
      <name val="Times New Roman"/>
      <family val="1"/>
      <charset val="186"/>
    </font>
  </fonts>
  <fills count="3">
    <fill>
      <patternFill patternType="none"/>
    </fill>
    <fill>
      <patternFill patternType="gray125"/>
    </fill>
    <fill>
      <patternFill patternType="solid">
        <fgColor indexed="9"/>
        <bgColor indexed="64"/>
      </patternFill>
    </fill>
  </fills>
  <borders count="48">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cellStyleXfs>
  <cellXfs count="146">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0" fillId="0" borderId="0" xfId="0" applyAlignment="1">
      <alignment wrapText="1"/>
    </xf>
    <xf numFmtId="0" fontId="5" fillId="0" borderId="0" xfId="0" applyFont="1" applyAlignment="1">
      <alignment horizontal="center" vertical="center" wrapText="1"/>
    </xf>
    <xf numFmtId="0" fontId="1" fillId="0" borderId="0" xfId="0" applyFont="1" applyAlignment="1">
      <alignment vertical="center"/>
    </xf>
    <xf numFmtId="1" fontId="1" fillId="0" borderId="0" xfId="0" applyNumberFormat="1" applyFont="1" applyAlignment="1">
      <alignment horizontal="center" vertical="center"/>
    </xf>
    <xf numFmtId="0" fontId="1" fillId="0" borderId="0" xfId="0" applyFont="1" applyAlignment="1">
      <alignment horizontal="left" vertical="top" wrapText="1"/>
    </xf>
    <xf numFmtId="1" fontId="1" fillId="0" borderId="0" xfId="0" applyNumberFormat="1" applyFont="1" applyAlignment="1">
      <alignment horizontal="center" vertical="center" wrapText="1"/>
    </xf>
    <xf numFmtId="0" fontId="2" fillId="0" borderId="1" xfId="0" applyFont="1" applyBorder="1" applyAlignment="1">
      <alignment horizontal="center" vertical="center" wrapText="1"/>
    </xf>
    <xf numFmtId="1" fontId="2" fillId="0" borderId="2" xfId="0" applyNumberFormat="1" applyFont="1" applyBorder="1" applyAlignment="1">
      <alignment horizontal="center" vertical="center" wrapText="1"/>
    </xf>
    <xf numFmtId="0" fontId="4" fillId="0" borderId="4" xfId="0" applyFont="1" applyBorder="1" applyAlignment="1">
      <alignment horizontal="center" vertical="center" wrapText="1"/>
    </xf>
    <xf numFmtId="0" fontId="5" fillId="0" borderId="4" xfId="0" applyFont="1" applyBorder="1" applyAlignment="1">
      <alignment horizontal="center" vertical="center" wrapText="1"/>
    </xf>
    <xf numFmtId="0" fontId="8" fillId="0" borderId="1" xfId="0" applyFont="1" applyBorder="1" applyAlignment="1">
      <alignment horizontal="center" vertical="center" wrapText="1"/>
    </xf>
    <xf numFmtId="1" fontId="2" fillId="0" borderId="7" xfId="0" applyNumberFormat="1" applyFont="1" applyBorder="1" applyAlignment="1">
      <alignment horizontal="center" vertical="center" wrapText="1"/>
    </xf>
    <xf numFmtId="0" fontId="5" fillId="0" borderId="8" xfId="0" applyFont="1" applyBorder="1" applyAlignment="1">
      <alignment horizontal="center" vertical="center" wrapText="1"/>
    </xf>
    <xf numFmtId="0" fontId="5" fillId="0" borderId="1" xfId="0" applyFont="1" applyBorder="1" applyAlignment="1">
      <alignment horizontal="center" vertical="center" wrapText="1"/>
    </xf>
    <xf numFmtId="0" fontId="8" fillId="0" borderId="9" xfId="0" applyFont="1" applyBorder="1" applyAlignment="1">
      <alignment horizontal="center" vertical="center" wrapText="1"/>
    </xf>
    <xf numFmtId="0" fontId="1" fillId="0" borderId="1" xfId="0" applyFont="1" applyBorder="1" applyAlignment="1">
      <alignment horizontal="center" vertical="center" wrapText="1"/>
    </xf>
    <xf numFmtId="0" fontId="5" fillId="0" borderId="0" xfId="0" applyFont="1" applyAlignment="1">
      <alignment horizontal="center" vertical="center"/>
    </xf>
    <xf numFmtId="0" fontId="1" fillId="0" borderId="6" xfId="0" applyFont="1" applyBorder="1" applyAlignment="1">
      <alignment horizontal="center" vertical="center"/>
    </xf>
    <xf numFmtId="0" fontId="8" fillId="0" borderId="0" xfId="0" applyFont="1" applyAlignment="1">
      <alignment horizontal="right" vertical="center" wrapText="1"/>
    </xf>
    <xf numFmtId="0" fontId="6" fillId="0" borderId="0" xfId="0" applyFont="1" applyAlignment="1">
      <alignment horizontal="center"/>
    </xf>
    <xf numFmtId="4" fontId="1" fillId="0" borderId="10" xfId="0" applyNumberFormat="1" applyFont="1" applyBorder="1" applyAlignment="1">
      <alignment horizontal="center" vertical="center" wrapText="1"/>
    </xf>
    <xf numFmtId="3" fontId="2" fillId="0" borderId="0" xfId="0" applyNumberFormat="1" applyFont="1" applyAlignment="1">
      <alignment horizontal="center" vertical="center" wrapText="1"/>
    </xf>
    <xf numFmtId="3" fontId="2" fillId="0" borderId="2" xfId="0" applyNumberFormat="1" applyFont="1" applyBorder="1" applyAlignment="1">
      <alignment horizontal="center" vertical="center"/>
    </xf>
    <xf numFmtId="3" fontId="0" fillId="0" borderId="0" xfId="0" applyNumberFormat="1"/>
    <xf numFmtId="1" fontId="1" fillId="2" borderId="10" xfId="0" applyNumberFormat="1" applyFont="1" applyFill="1" applyBorder="1" applyAlignment="1">
      <alignment horizontal="center" vertical="center"/>
    </xf>
    <xf numFmtId="1" fontId="1" fillId="0" borderId="11" xfId="0" applyNumberFormat="1" applyFont="1" applyBorder="1" applyAlignment="1">
      <alignment horizontal="center" vertical="center"/>
    </xf>
    <xf numFmtId="1" fontId="1" fillId="2" borderId="11" xfId="0" applyNumberFormat="1" applyFont="1" applyFill="1" applyBorder="1" applyAlignment="1">
      <alignment horizontal="center" vertical="center"/>
    </xf>
    <xf numFmtId="1" fontId="4" fillId="0" borderId="11" xfId="0" applyNumberFormat="1" applyFont="1" applyBorder="1" applyAlignment="1">
      <alignment horizontal="center" vertical="center"/>
    </xf>
    <xf numFmtId="1" fontId="1" fillId="0" borderId="12" xfId="0" applyNumberFormat="1" applyFont="1" applyBorder="1" applyAlignment="1">
      <alignment horizontal="center" vertical="center"/>
    </xf>
    <xf numFmtId="1" fontId="2" fillId="0" borderId="13" xfId="0" applyNumberFormat="1" applyFont="1" applyBorder="1" applyAlignment="1">
      <alignment horizontal="center" vertical="center"/>
    </xf>
    <xf numFmtId="1" fontId="1" fillId="2" borderId="14" xfId="0" applyNumberFormat="1" applyFont="1" applyFill="1" applyBorder="1" applyAlignment="1">
      <alignment horizontal="center" vertical="center" wrapText="1"/>
    </xf>
    <xf numFmtId="1" fontId="2" fillId="0" borderId="15" xfId="0" applyNumberFormat="1" applyFont="1" applyBorder="1" applyAlignment="1">
      <alignment horizontal="center" vertical="center"/>
    </xf>
    <xf numFmtId="1" fontId="1" fillId="2" borderId="11" xfId="0" applyNumberFormat="1" applyFont="1" applyFill="1" applyBorder="1" applyAlignment="1">
      <alignment horizontal="center" vertical="center" wrapText="1"/>
    </xf>
    <xf numFmtId="1" fontId="2" fillId="0" borderId="11" xfId="0" applyNumberFormat="1" applyFont="1" applyBorder="1" applyAlignment="1">
      <alignment horizontal="center" vertical="center" wrapText="1"/>
    </xf>
    <xf numFmtId="1" fontId="1" fillId="0" borderId="11" xfId="0" applyNumberFormat="1" applyFont="1" applyBorder="1" applyAlignment="1">
      <alignment horizontal="center" vertical="center" wrapText="1"/>
    </xf>
    <xf numFmtId="1" fontId="4" fillId="2" borderId="11" xfId="0" applyNumberFormat="1" applyFont="1" applyFill="1" applyBorder="1" applyAlignment="1">
      <alignment horizontal="center" vertical="center" wrapText="1"/>
    </xf>
    <xf numFmtId="1" fontId="4" fillId="0" borderId="10" xfId="0" applyNumberFormat="1" applyFont="1" applyBorder="1" applyAlignment="1">
      <alignment horizontal="center" vertical="center" wrapText="1"/>
    </xf>
    <xf numFmtId="1" fontId="4" fillId="2" borderId="12" xfId="0" applyNumberFormat="1" applyFont="1" applyFill="1" applyBorder="1" applyAlignment="1">
      <alignment horizontal="center" vertical="center" wrapText="1"/>
    </xf>
    <xf numFmtId="1" fontId="4" fillId="0" borderId="0" xfId="0" applyNumberFormat="1" applyFont="1" applyAlignment="1">
      <alignment horizontal="center" vertical="center"/>
    </xf>
    <xf numFmtId="1" fontId="3" fillId="0" borderId="16" xfId="0" applyNumberFormat="1" applyFont="1" applyBorder="1" applyAlignment="1">
      <alignment horizontal="center" vertical="center" wrapText="1"/>
    </xf>
    <xf numFmtId="1" fontId="4" fillId="2" borderId="10" xfId="0" applyNumberFormat="1" applyFont="1" applyFill="1" applyBorder="1" applyAlignment="1">
      <alignment horizontal="center" vertical="center" wrapText="1"/>
    </xf>
    <xf numFmtId="1" fontId="4" fillId="0" borderId="17" xfId="0" applyNumberFormat="1" applyFont="1" applyBorder="1" applyAlignment="1">
      <alignment horizontal="center" vertical="center" wrapText="1"/>
    </xf>
    <xf numFmtId="1" fontId="3" fillId="0" borderId="7" xfId="0" applyNumberFormat="1" applyFont="1" applyBorder="1" applyAlignment="1">
      <alignment horizontal="center" vertical="center" wrapText="1"/>
    </xf>
    <xf numFmtId="0" fontId="9" fillId="0" borderId="0" xfId="0" applyFont="1"/>
    <xf numFmtId="1" fontId="0" fillId="0" borderId="0" xfId="0" applyNumberFormat="1"/>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1" fontId="4" fillId="0" borderId="11"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1" fillId="0" borderId="19" xfId="0" applyFont="1" applyBorder="1" applyAlignment="1">
      <alignment horizontal="center" vertical="center" wrapText="1"/>
    </xf>
    <xf numFmtId="1" fontId="8" fillId="0" borderId="12" xfId="0" applyNumberFormat="1" applyFont="1" applyBorder="1" applyAlignment="1">
      <alignment horizontal="center" vertical="center" wrapText="1"/>
    </xf>
    <xf numFmtId="1" fontId="4" fillId="2" borderId="38" xfId="0" applyNumberFormat="1" applyFont="1" applyFill="1" applyBorder="1" applyAlignment="1">
      <alignment horizontal="center" vertical="center" wrapText="1"/>
    </xf>
    <xf numFmtId="1" fontId="1" fillId="0" borderId="10" xfId="0" applyNumberFormat="1" applyFont="1" applyBorder="1" applyAlignment="1">
      <alignment horizontal="center" vertical="center" wrapText="1"/>
    </xf>
    <xf numFmtId="1" fontId="1" fillId="0" borderId="13" xfId="0" applyNumberFormat="1" applyFont="1" applyBorder="1" applyAlignment="1">
      <alignment horizontal="center" vertical="center" wrapText="1"/>
    </xf>
    <xf numFmtId="0" fontId="5" fillId="0" borderId="5" xfId="0" applyFont="1" applyBorder="1" applyAlignment="1">
      <alignment horizontal="center" vertical="center" wrapText="1"/>
    </xf>
    <xf numFmtId="0" fontId="1" fillId="0" borderId="11" xfId="0" applyFont="1" applyBorder="1" applyAlignment="1">
      <alignment horizontal="center" vertical="center" wrapText="1"/>
    </xf>
    <xf numFmtId="1" fontId="1" fillId="2" borderId="16" xfId="0" applyNumberFormat="1" applyFont="1" applyFill="1" applyBorder="1" applyAlignment="1">
      <alignment horizontal="center" vertical="center" wrapText="1"/>
    </xf>
    <xf numFmtId="0" fontId="1" fillId="0" borderId="9" xfId="0" applyFont="1" applyBorder="1" applyAlignment="1">
      <alignment horizontal="center" vertical="center" wrapText="1"/>
    </xf>
    <xf numFmtId="1" fontId="4" fillId="0" borderId="39" xfId="0" applyNumberFormat="1" applyFont="1" applyBorder="1" applyAlignment="1">
      <alignment horizontal="center" vertical="center" wrapText="1"/>
    </xf>
    <xf numFmtId="0" fontId="1" fillId="0" borderId="42" xfId="0" applyFont="1" applyBorder="1" applyAlignment="1">
      <alignment horizontal="center" vertical="center" wrapText="1"/>
    </xf>
    <xf numFmtId="0" fontId="1" fillId="0" borderId="43" xfId="0" applyFont="1" applyBorder="1" applyAlignment="1">
      <alignment horizontal="center" vertical="center" wrapText="1"/>
    </xf>
    <xf numFmtId="1" fontId="3" fillId="0" borderId="13" xfId="0" applyNumberFormat="1" applyFont="1" applyBorder="1" applyAlignment="1">
      <alignment horizontal="center" vertical="center" wrapText="1"/>
    </xf>
    <xf numFmtId="3" fontId="10" fillId="0" borderId="11" xfId="0" applyNumberFormat="1" applyFont="1" applyBorder="1" applyAlignment="1">
      <alignment horizont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47" xfId="0" applyFont="1" applyBorder="1" applyAlignment="1">
      <alignment horizontal="center" vertical="center" wrapText="1"/>
    </xf>
    <xf numFmtId="1" fontId="1" fillId="0" borderId="47" xfId="0" applyNumberFormat="1" applyFont="1" applyBorder="1" applyAlignment="1">
      <alignment horizontal="center" vertical="center"/>
    </xf>
    <xf numFmtId="0" fontId="1" fillId="0" borderId="44" xfId="0" applyFont="1" applyBorder="1" applyAlignment="1">
      <alignment horizontal="left" vertical="center" wrapText="1"/>
    </xf>
    <xf numFmtId="0" fontId="5" fillId="0" borderId="19" xfId="0" applyFont="1" applyBorder="1" applyAlignment="1">
      <alignment horizontal="left" vertical="center" wrapText="1"/>
    </xf>
    <xf numFmtId="0" fontId="8" fillId="0" borderId="18" xfId="0" applyFont="1" applyBorder="1" applyAlignment="1">
      <alignment horizontal="left" vertical="center" wrapText="1"/>
    </xf>
    <xf numFmtId="0" fontId="8" fillId="0" borderId="19" xfId="0" applyFont="1" applyBorder="1" applyAlignment="1">
      <alignment horizontal="left" vertical="center" wrapText="1"/>
    </xf>
    <xf numFmtId="0" fontId="8" fillId="0" borderId="32" xfId="0" applyFont="1" applyBorder="1" applyAlignment="1">
      <alignment horizontal="right" vertical="center" wrapText="1"/>
    </xf>
    <xf numFmtId="0" fontId="8" fillId="0" borderId="37" xfId="0" applyFont="1" applyBorder="1" applyAlignment="1">
      <alignment horizontal="right" vertical="center" wrapText="1"/>
    </xf>
    <xf numFmtId="0" fontId="8" fillId="0" borderId="35" xfId="0" applyFont="1" applyBorder="1" applyAlignment="1">
      <alignment horizontal="center" vertical="center" wrapText="1"/>
    </xf>
    <xf numFmtId="0" fontId="8" fillId="0" borderId="36" xfId="0" applyFont="1" applyBorder="1" applyAlignment="1">
      <alignment horizontal="center" vertical="center" wrapText="1"/>
    </xf>
    <xf numFmtId="0" fontId="5" fillId="0" borderId="23" xfId="0" applyFont="1" applyBorder="1" applyAlignment="1">
      <alignment horizontal="left" vertical="center" wrapText="1"/>
    </xf>
    <xf numFmtId="0" fontId="5" fillId="0" borderId="34" xfId="0" applyFont="1" applyBorder="1" applyAlignment="1">
      <alignment horizontal="left" vertical="center" wrapText="1"/>
    </xf>
    <xf numFmtId="0" fontId="8" fillId="0" borderId="4" xfId="0" applyFont="1" applyBorder="1" applyAlignment="1">
      <alignment horizontal="right" vertical="center" wrapText="1"/>
    </xf>
    <xf numFmtId="0" fontId="8" fillId="0" borderId="20" xfId="0" applyFont="1" applyBorder="1" applyAlignment="1">
      <alignment horizontal="right" vertical="center" wrapText="1"/>
    </xf>
    <xf numFmtId="0" fontId="5" fillId="0" borderId="25" xfId="0" applyFont="1" applyBorder="1" applyAlignment="1">
      <alignment horizontal="left" vertical="center" wrapText="1"/>
    </xf>
    <xf numFmtId="0" fontId="5" fillId="0" borderId="26" xfId="0" applyFont="1" applyBorder="1" applyAlignment="1">
      <alignment horizontal="left" vertical="center" wrapText="1"/>
    </xf>
    <xf numFmtId="0" fontId="8" fillId="0" borderId="23" xfId="0" applyFont="1" applyBorder="1" applyAlignment="1">
      <alignment horizontal="left" vertical="center" wrapText="1"/>
    </xf>
    <xf numFmtId="0" fontId="8" fillId="0" borderId="24" xfId="0" applyFont="1" applyBorder="1" applyAlignment="1">
      <alignment horizontal="left" vertical="center" wrapText="1"/>
    </xf>
    <xf numFmtId="0" fontId="1" fillId="0" borderId="4" xfId="0" applyFont="1" applyBorder="1" applyAlignment="1">
      <alignment horizontal="left" vertical="center" wrapText="1"/>
    </xf>
    <xf numFmtId="0" fontId="5" fillId="0" borderId="22" xfId="0" applyFont="1" applyBorder="1" applyAlignment="1">
      <alignment horizontal="left" vertical="center" wrapText="1"/>
    </xf>
    <xf numFmtId="0" fontId="4" fillId="0" borderId="4" xfId="0" applyFont="1" applyBorder="1" applyAlignment="1">
      <alignment horizontal="left"/>
    </xf>
    <xf numFmtId="0" fontId="4" fillId="0" borderId="22" xfId="0" applyFont="1" applyBorder="1" applyAlignment="1">
      <alignment horizontal="left"/>
    </xf>
    <xf numFmtId="0" fontId="1" fillId="0" borderId="6" xfId="0" applyFont="1" applyBorder="1" applyAlignment="1">
      <alignment horizontal="left" vertical="center" wrapText="1"/>
    </xf>
    <xf numFmtId="0" fontId="1" fillId="0" borderId="15" xfId="0" applyFont="1" applyBorder="1" applyAlignment="1">
      <alignment horizontal="left" vertical="center" wrapText="1"/>
    </xf>
    <xf numFmtId="0" fontId="8" fillId="0" borderId="30"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30" xfId="0" applyFont="1" applyBorder="1" applyAlignment="1">
      <alignment horizontal="left" vertical="center" wrapText="1"/>
    </xf>
    <xf numFmtId="0" fontId="8" fillId="0" borderId="31" xfId="0" applyFont="1" applyBorder="1" applyAlignment="1">
      <alignment horizontal="left" vertical="center" wrapText="1"/>
    </xf>
    <xf numFmtId="0" fontId="8" fillId="0" borderId="0" xfId="0" applyFont="1" applyAlignment="1">
      <alignment horizontal="left" vertical="center" wrapText="1"/>
    </xf>
    <xf numFmtId="0" fontId="8" fillId="0" borderId="31" xfId="0" applyFont="1" applyBorder="1" applyAlignment="1">
      <alignment horizontal="center" vertical="center" wrapText="1"/>
    </xf>
    <xf numFmtId="0" fontId="4" fillId="0" borderId="20" xfId="0" applyFont="1" applyBorder="1" applyAlignment="1">
      <alignment horizontal="left" vertical="center" wrapText="1"/>
    </xf>
    <xf numFmtId="0" fontId="4" fillId="0" borderId="22" xfId="0" applyFont="1" applyBorder="1" applyAlignment="1">
      <alignment horizontal="left" vertical="center" wrapText="1"/>
    </xf>
    <xf numFmtId="0" fontId="2" fillId="0" borderId="0" xfId="0" applyFont="1" applyAlignment="1">
      <alignment horizontal="left" vertical="center"/>
    </xf>
    <xf numFmtId="0" fontId="5" fillId="0" borderId="44" xfId="0" applyFont="1" applyBorder="1" applyAlignment="1">
      <alignment horizontal="left" vertical="center" wrapText="1"/>
    </xf>
    <xf numFmtId="0" fontId="2" fillId="0" borderId="28" xfId="0" applyFont="1" applyBorder="1" applyAlignment="1">
      <alignment horizontal="left" vertical="center" wrapText="1"/>
    </xf>
    <xf numFmtId="0" fontId="8" fillId="0" borderId="29" xfId="0" applyFont="1" applyBorder="1" applyAlignment="1">
      <alignment horizontal="left" vertical="center" wrapText="1"/>
    </xf>
    <xf numFmtId="0" fontId="5" fillId="0" borderId="32" xfId="0" applyFont="1" applyBorder="1" applyAlignment="1">
      <alignment horizontal="left" vertical="center" wrapText="1"/>
    </xf>
    <xf numFmtId="0" fontId="5" fillId="0" borderId="37" xfId="0" applyFont="1" applyBorder="1" applyAlignment="1">
      <alignment horizontal="left" vertical="center" wrapText="1"/>
    </xf>
    <xf numFmtId="0" fontId="5" fillId="0" borderId="27" xfId="0" applyFont="1" applyBorder="1" applyAlignment="1">
      <alignment horizontal="left" vertical="center" wrapText="1"/>
    </xf>
    <xf numFmtId="0" fontId="1" fillId="0" borderId="45" xfId="0" applyFont="1" applyBorder="1" applyAlignment="1">
      <alignment horizontal="left" vertical="center" wrapText="1"/>
    </xf>
    <xf numFmtId="0" fontId="5" fillId="0" borderId="20" xfId="0" applyFont="1" applyBorder="1" applyAlignment="1">
      <alignment horizontal="left" vertical="center" wrapText="1"/>
    </xf>
    <xf numFmtId="0" fontId="7" fillId="0" borderId="29" xfId="0" applyFont="1" applyBorder="1" applyAlignment="1">
      <alignment horizontal="left" vertical="center" wrapText="1"/>
    </xf>
    <xf numFmtId="0" fontId="5" fillId="0" borderId="1" xfId="0" applyFont="1" applyBorder="1" applyAlignment="1">
      <alignment horizontal="left" vertical="center" wrapText="1"/>
    </xf>
    <xf numFmtId="0" fontId="5" fillId="0" borderId="7" xfId="0" applyFont="1" applyBorder="1" applyAlignment="1">
      <alignment horizontal="left" vertical="center" wrapText="1"/>
    </xf>
    <xf numFmtId="0" fontId="1" fillId="0" borderId="20" xfId="0" applyFont="1" applyBorder="1" applyAlignment="1">
      <alignment horizontal="left" vertical="center" wrapText="1"/>
    </xf>
    <xf numFmtId="0" fontId="6" fillId="0" borderId="0" xfId="0" applyFont="1" applyAlignment="1">
      <alignment horizontal="left" vertical="top" wrapText="1"/>
    </xf>
    <xf numFmtId="0" fontId="2" fillId="0" borderId="0" xfId="0" applyFont="1" applyAlignment="1">
      <alignment horizontal="center" vertical="top" wrapText="1"/>
    </xf>
    <xf numFmtId="0" fontId="3" fillId="0" borderId="0" xfId="0" applyFont="1" applyAlignment="1">
      <alignment horizontal="left" vertical="center" wrapText="1"/>
    </xf>
    <xf numFmtId="0" fontId="2" fillId="0" borderId="30" xfId="0" applyFont="1" applyBorder="1" applyAlignment="1">
      <alignment horizontal="center" vertical="center"/>
    </xf>
    <xf numFmtId="0" fontId="2" fillId="0" borderId="33" xfId="0" applyFont="1" applyBorder="1" applyAlignment="1">
      <alignment horizontal="center" vertical="center"/>
    </xf>
    <xf numFmtId="0" fontId="4" fillId="0" borderId="46" xfId="0" applyFont="1" applyBorder="1" applyAlignment="1">
      <alignment horizontal="left" vertical="center" wrapText="1"/>
    </xf>
    <xf numFmtId="0" fontId="4" fillId="0" borderId="24" xfId="0" applyFont="1" applyBorder="1" applyAlignment="1">
      <alignment horizontal="left" vertical="center" wrapText="1"/>
    </xf>
    <xf numFmtId="0" fontId="4" fillId="0" borderId="44" xfId="0" applyFont="1" applyBorder="1" applyAlignment="1">
      <alignment horizontal="left" vertical="center" wrapText="1"/>
    </xf>
    <xf numFmtId="0" fontId="4" fillId="0" borderId="19" xfId="0" applyFont="1" applyBorder="1" applyAlignment="1">
      <alignment horizontal="left" vertical="center" wrapText="1"/>
    </xf>
    <xf numFmtId="0" fontId="8" fillId="0" borderId="18" xfId="0" applyFont="1" applyBorder="1" applyAlignment="1">
      <alignment horizontal="right" vertical="center" wrapText="1"/>
    </xf>
    <xf numFmtId="0" fontId="8" fillId="0" borderId="19" xfId="0" applyFont="1" applyBorder="1" applyAlignment="1">
      <alignment horizontal="right" vertical="center" wrapText="1"/>
    </xf>
    <xf numFmtId="0" fontId="2" fillId="0" borderId="18" xfId="0" applyFont="1" applyBorder="1" applyAlignment="1">
      <alignment horizontal="right" vertical="center" wrapText="1"/>
    </xf>
    <xf numFmtId="0" fontId="4" fillId="0" borderId="18" xfId="0" applyFont="1" applyBorder="1" applyAlignment="1">
      <alignment horizontal="left" vertical="center" wrapText="1"/>
    </xf>
    <xf numFmtId="0" fontId="2" fillId="0" borderId="30" xfId="0" applyFont="1" applyBorder="1" applyAlignment="1">
      <alignment horizontal="left" vertical="center" wrapText="1"/>
    </xf>
    <xf numFmtId="0" fontId="4" fillId="0" borderId="4" xfId="0" applyFont="1" applyBorder="1" applyAlignment="1">
      <alignment horizontal="left" vertical="center" wrapText="1"/>
    </xf>
    <xf numFmtId="0" fontId="2" fillId="0" borderId="18" xfId="0" applyFont="1" applyBorder="1" applyAlignment="1">
      <alignment horizontal="left" vertical="center" wrapText="1"/>
    </xf>
    <xf numFmtId="0" fontId="2" fillId="0" borderId="1" xfId="0" applyFont="1" applyBorder="1" applyAlignment="1">
      <alignment horizontal="center" vertical="center"/>
    </xf>
    <xf numFmtId="0" fontId="2" fillId="0" borderId="21" xfId="0" applyFont="1" applyBorder="1" applyAlignment="1">
      <alignment horizontal="center" vertical="center"/>
    </xf>
    <xf numFmtId="0" fontId="2" fillId="0" borderId="7" xfId="0" applyFont="1" applyBorder="1" applyAlignment="1">
      <alignment horizontal="center" vertical="center"/>
    </xf>
    <xf numFmtId="0" fontId="8" fillId="0" borderId="1" xfId="0" applyFont="1" applyBorder="1" applyAlignment="1">
      <alignment horizontal="right" vertical="center" wrapText="1"/>
    </xf>
    <xf numFmtId="0" fontId="8" fillId="0" borderId="21" xfId="0" applyFont="1" applyBorder="1" applyAlignment="1">
      <alignment horizontal="right" vertical="center" wrapText="1"/>
    </xf>
    <xf numFmtId="0" fontId="8" fillId="0" borderId="1"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7" xfId="0" applyFont="1" applyBorder="1" applyAlignment="1">
      <alignment horizontal="center" vertical="center" wrapText="1"/>
    </xf>
    <xf numFmtId="0" fontId="8" fillId="0" borderId="7" xfId="0" applyFont="1" applyBorder="1" applyAlignment="1">
      <alignment horizontal="right" vertical="center" wrapText="1"/>
    </xf>
    <xf numFmtId="0" fontId="1" fillId="0" borderId="4" xfId="0" applyFont="1" applyBorder="1" applyAlignment="1">
      <alignment horizontal="left" vertical="top" wrapText="1"/>
    </xf>
    <xf numFmtId="0" fontId="1" fillId="0" borderId="22" xfId="0" applyFont="1" applyBorder="1" applyAlignment="1">
      <alignment horizontal="left" vertical="top" wrapText="1"/>
    </xf>
    <xf numFmtId="0" fontId="1" fillId="0" borderId="40" xfId="0" applyFont="1" applyBorder="1" applyAlignment="1">
      <alignment horizontal="left" vertical="top" wrapText="1"/>
    </xf>
    <xf numFmtId="0" fontId="1" fillId="0" borderId="41" xfId="0" applyFont="1" applyBorder="1" applyAlignment="1">
      <alignment horizontal="left" vertical="top" wrapText="1"/>
    </xf>
  </cellXfs>
  <cellStyles count="1">
    <cellStyle name="Įprastas"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79"/>
  <sheetViews>
    <sheetView tabSelected="1" workbookViewId="0">
      <selection activeCell="A36" sqref="A36"/>
    </sheetView>
  </sheetViews>
  <sheetFormatPr defaultRowHeight="15" x14ac:dyDescent="0.25"/>
  <cols>
    <col min="1" max="1" width="7.140625" customWidth="1"/>
    <col min="2" max="2" width="53.42578125" customWidth="1"/>
    <col min="3" max="3" width="23" customWidth="1"/>
    <col min="4" max="4" width="19.140625" customWidth="1"/>
    <col min="5" max="5" width="39.140625" customWidth="1"/>
    <col min="6" max="6" width="9.140625" customWidth="1"/>
  </cols>
  <sheetData>
    <row r="1" spans="1:5" ht="15.75" x14ac:dyDescent="0.25">
      <c r="A1" s="2"/>
      <c r="B1" s="1"/>
      <c r="C1" s="1"/>
      <c r="D1" s="7"/>
    </row>
    <row r="2" spans="1:5" ht="21" customHeight="1" x14ac:dyDescent="0.25">
      <c r="A2" s="2"/>
      <c r="B2" s="1"/>
      <c r="C2" s="1" t="s">
        <v>86</v>
      </c>
      <c r="D2" s="7"/>
    </row>
    <row r="3" spans="1:5" ht="39.75" customHeight="1" x14ac:dyDescent="0.25">
      <c r="A3" s="2"/>
      <c r="B3" s="1"/>
      <c r="C3" s="117" t="s">
        <v>93</v>
      </c>
      <c r="D3" s="117"/>
    </row>
    <row r="4" spans="1:5" ht="15.75" x14ac:dyDescent="0.25">
      <c r="A4" s="2"/>
      <c r="B4" s="1"/>
      <c r="C4" s="8"/>
      <c r="D4" s="9"/>
    </row>
    <row r="5" spans="1:5" ht="48" customHeight="1" x14ac:dyDescent="0.25">
      <c r="A5" s="118" t="s">
        <v>94</v>
      </c>
      <c r="B5" s="118"/>
      <c r="C5" s="118"/>
      <c r="D5" s="118"/>
    </row>
    <row r="6" spans="1:5" ht="15.75" x14ac:dyDescent="0.25">
      <c r="A6" s="2"/>
      <c r="B6" s="1"/>
      <c r="C6" s="1"/>
      <c r="D6" s="7"/>
    </row>
    <row r="7" spans="1:5" ht="36.75" customHeight="1" x14ac:dyDescent="0.25">
      <c r="A7" s="119" t="s">
        <v>85</v>
      </c>
      <c r="B7" s="119"/>
      <c r="C7" s="119"/>
      <c r="D7" s="119"/>
    </row>
    <row r="8" spans="1:5" ht="16.5" thickBot="1" x14ac:dyDescent="0.3">
      <c r="A8" s="2"/>
      <c r="B8" s="1"/>
      <c r="C8" s="1"/>
      <c r="D8" s="7"/>
    </row>
    <row r="9" spans="1:5" ht="48" thickBot="1" x14ac:dyDescent="0.3">
      <c r="A9" s="10" t="s">
        <v>52</v>
      </c>
      <c r="B9" s="120" t="s">
        <v>14</v>
      </c>
      <c r="C9" s="121"/>
      <c r="D9" s="11" t="s">
        <v>53</v>
      </c>
    </row>
    <row r="10" spans="1:5" ht="15.75" x14ac:dyDescent="0.25">
      <c r="A10" s="69" t="s">
        <v>4</v>
      </c>
      <c r="B10" s="122" t="s">
        <v>1</v>
      </c>
      <c r="C10" s="123"/>
      <c r="D10" s="28">
        <v>92000</v>
      </c>
      <c r="E10" s="3"/>
    </row>
    <row r="11" spans="1:5" ht="15.75" x14ac:dyDescent="0.25">
      <c r="A11" s="70" t="s">
        <v>15</v>
      </c>
      <c r="B11" s="124" t="s">
        <v>12</v>
      </c>
      <c r="C11" s="125"/>
      <c r="D11" s="29">
        <v>30000</v>
      </c>
      <c r="E11" s="3"/>
    </row>
    <row r="12" spans="1:5" ht="15.75" x14ac:dyDescent="0.25">
      <c r="A12" s="70" t="s">
        <v>16</v>
      </c>
      <c r="B12" s="124" t="s">
        <v>54</v>
      </c>
      <c r="C12" s="125"/>
      <c r="D12" s="29">
        <v>0</v>
      </c>
    </row>
    <row r="13" spans="1:5" ht="15.75" x14ac:dyDescent="0.25">
      <c r="A13" s="70" t="s">
        <v>17</v>
      </c>
      <c r="B13" s="124" t="s">
        <v>18</v>
      </c>
      <c r="C13" s="125"/>
      <c r="D13" s="29">
        <v>0</v>
      </c>
    </row>
    <row r="14" spans="1:5" ht="15.75" x14ac:dyDescent="0.25">
      <c r="A14" s="70" t="s">
        <v>19</v>
      </c>
      <c r="B14" s="102" t="s">
        <v>84</v>
      </c>
      <c r="C14" s="103"/>
      <c r="D14" s="29"/>
    </row>
    <row r="15" spans="1:5" ht="15.75" x14ac:dyDescent="0.25">
      <c r="A15" s="70" t="s">
        <v>20</v>
      </c>
      <c r="B15" s="102" t="s">
        <v>2</v>
      </c>
      <c r="C15" s="103"/>
      <c r="D15" s="29">
        <v>40000</v>
      </c>
      <c r="E15" s="3"/>
    </row>
    <row r="16" spans="1:5" ht="15.75" x14ac:dyDescent="0.25">
      <c r="A16" s="61" t="s">
        <v>22</v>
      </c>
      <c r="B16" s="74" t="s">
        <v>78</v>
      </c>
      <c r="C16" s="75"/>
      <c r="D16" s="30">
        <f>SUM(D10:D15)</f>
        <v>162000</v>
      </c>
      <c r="E16" s="27"/>
    </row>
    <row r="17" spans="1:7" ht="15.75" x14ac:dyDescent="0.25">
      <c r="A17" s="61" t="s">
        <v>24</v>
      </c>
      <c r="B17" s="74" t="s">
        <v>79</v>
      </c>
      <c r="C17" s="75"/>
      <c r="D17" s="31">
        <v>74802</v>
      </c>
      <c r="F17" s="27"/>
    </row>
    <row r="18" spans="1:7" ht="15.75" x14ac:dyDescent="0.25">
      <c r="A18" s="61" t="s">
        <v>25</v>
      </c>
      <c r="B18" s="74" t="s">
        <v>80</v>
      </c>
      <c r="C18" s="75"/>
      <c r="D18" s="29">
        <f>SUM(D16:D17)</f>
        <v>236802</v>
      </c>
    </row>
    <row r="19" spans="1:7" ht="15.75" x14ac:dyDescent="0.25">
      <c r="A19" s="61" t="s">
        <v>28</v>
      </c>
      <c r="B19" s="105" t="s">
        <v>21</v>
      </c>
      <c r="C19" s="75"/>
      <c r="D19" s="30">
        <v>30000</v>
      </c>
    </row>
    <row r="20" spans="1:7" ht="15.75" x14ac:dyDescent="0.25">
      <c r="A20" s="61" t="s">
        <v>29</v>
      </c>
      <c r="B20" s="105" t="s">
        <v>13</v>
      </c>
      <c r="C20" s="75"/>
      <c r="D20" s="30">
        <v>7503</v>
      </c>
      <c r="G20" s="27"/>
    </row>
    <row r="21" spans="1:7" ht="15.75" x14ac:dyDescent="0.25">
      <c r="A21" s="71" t="s">
        <v>30</v>
      </c>
      <c r="B21" s="111" t="s">
        <v>81</v>
      </c>
      <c r="C21" s="110"/>
      <c r="D21" s="32">
        <f>SUM(D19+D20)</f>
        <v>37503</v>
      </c>
    </row>
    <row r="22" spans="1:7" ht="34.5" customHeight="1" x14ac:dyDescent="0.25">
      <c r="A22" s="61" t="s">
        <v>32</v>
      </c>
      <c r="B22" s="112" t="s">
        <v>55</v>
      </c>
      <c r="C22" s="112"/>
      <c r="D22" s="32">
        <v>-627</v>
      </c>
    </row>
    <row r="23" spans="1:7" ht="20.25" customHeight="1" thickBot="1" x14ac:dyDescent="0.3">
      <c r="A23" s="71" t="s">
        <v>33</v>
      </c>
      <c r="B23" s="74" t="s">
        <v>102</v>
      </c>
      <c r="C23" s="75"/>
      <c r="D23" s="73">
        <v>907</v>
      </c>
    </row>
    <row r="24" spans="1:7" ht="16.5" thickBot="1" x14ac:dyDescent="0.3">
      <c r="A24" s="72" t="s">
        <v>34</v>
      </c>
      <c r="B24" s="106" t="s">
        <v>104</v>
      </c>
      <c r="C24" s="113"/>
      <c r="D24" s="33">
        <f>D18+D21+D22+D23</f>
        <v>274585</v>
      </c>
      <c r="E24" s="27"/>
    </row>
    <row r="25" spans="1:7" ht="15.75" x14ac:dyDescent="0.25">
      <c r="A25" s="2"/>
      <c r="B25" s="1"/>
      <c r="C25" s="1"/>
      <c r="D25" s="7"/>
    </row>
    <row r="26" spans="1:7" ht="16.5" thickBot="1" x14ac:dyDescent="0.3">
      <c r="A26" s="2"/>
      <c r="B26" s="1"/>
      <c r="C26" s="1"/>
      <c r="D26" s="7"/>
    </row>
    <row r="27" spans="1:7" ht="32.25" thickBot="1" x14ac:dyDescent="0.3">
      <c r="A27" s="14" t="s">
        <v>0</v>
      </c>
      <c r="B27" s="96" t="s">
        <v>26</v>
      </c>
      <c r="C27" s="97"/>
      <c r="D27" s="11" t="s">
        <v>56</v>
      </c>
    </row>
    <row r="28" spans="1:7" ht="49.5" customHeight="1" x14ac:dyDescent="0.25">
      <c r="A28" s="52" t="s">
        <v>48</v>
      </c>
      <c r="B28" s="108" t="s">
        <v>57</v>
      </c>
      <c r="C28" s="109"/>
      <c r="D28" s="40">
        <f>D16*0.2</f>
        <v>32400</v>
      </c>
      <c r="E28" s="27"/>
      <c r="F28" s="27"/>
    </row>
    <row r="29" spans="1:7" ht="15.75" x14ac:dyDescent="0.25">
      <c r="A29" s="50" t="s">
        <v>49</v>
      </c>
      <c r="B29" s="86" t="s">
        <v>23</v>
      </c>
      <c r="C29" s="110"/>
      <c r="D29" s="41">
        <f>D22</f>
        <v>-627</v>
      </c>
    </row>
    <row r="30" spans="1:7" ht="15.75" x14ac:dyDescent="0.25">
      <c r="A30" s="61" t="s">
        <v>50</v>
      </c>
      <c r="B30" s="116" t="s">
        <v>102</v>
      </c>
      <c r="C30" s="112"/>
      <c r="D30" s="68">
        <v>907</v>
      </c>
    </row>
    <row r="31" spans="1:7" ht="16.5" thickBot="1" x14ac:dyDescent="0.3">
      <c r="A31" s="51" t="s">
        <v>51</v>
      </c>
      <c r="B31" s="106" t="s">
        <v>103</v>
      </c>
      <c r="C31" s="107"/>
      <c r="D31" s="67">
        <f>D28+D29+D30</f>
        <v>32680</v>
      </c>
      <c r="G31" s="27"/>
    </row>
    <row r="32" spans="1:7" ht="16.5" thickBot="1" x14ac:dyDescent="0.3">
      <c r="A32" s="2"/>
      <c r="B32" s="1"/>
      <c r="C32" s="1"/>
      <c r="D32" s="42"/>
      <c r="F32" s="27"/>
    </row>
    <row r="33" spans="1:9" ht="32.25" thickBot="1" x14ac:dyDescent="0.3">
      <c r="A33" s="18" t="s">
        <v>0</v>
      </c>
      <c r="B33" s="80" t="s">
        <v>31</v>
      </c>
      <c r="C33" s="81"/>
      <c r="D33" s="43" t="s">
        <v>27</v>
      </c>
      <c r="F33" s="27"/>
    </row>
    <row r="34" spans="1:9" ht="48.75" customHeight="1" x14ac:dyDescent="0.25">
      <c r="A34" s="52" t="s">
        <v>82</v>
      </c>
      <c r="B34" s="82" t="s">
        <v>58</v>
      </c>
      <c r="C34" s="83"/>
      <c r="D34" s="44">
        <f>ROUND(D16*80/100,2)</f>
        <v>129600</v>
      </c>
    </row>
    <row r="35" spans="1:9" ht="16.5" thickBot="1" x14ac:dyDescent="0.3">
      <c r="A35" s="50" t="s">
        <v>101</v>
      </c>
      <c r="B35" s="86" t="s">
        <v>23</v>
      </c>
      <c r="C35" s="87"/>
      <c r="D35" s="45">
        <f>D17</f>
        <v>74802</v>
      </c>
    </row>
    <row r="36" spans="1:9" ht="16.5" thickBot="1" x14ac:dyDescent="0.3">
      <c r="A36" s="19" t="s">
        <v>105</v>
      </c>
      <c r="B36" s="130" t="s">
        <v>83</v>
      </c>
      <c r="C36" s="99"/>
      <c r="D36" s="46">
        <f>SUM(D34:D35)</f>
        <v>204402</v>
      </c>
    </row>
    <row r="37" spans="1:9" ht="15.75" x14ac:dyDescent="0.25">
      <c r="A37" s="2"/>
      <c r="B37" s="1"/>
      <c r="C37" s="1"/>
      <c r="D37" s="7"/>
    </row>
    <row r="38" spans="1:9" ht="15.75" x14ac:dyDescent="0.25">
      <c r="A38" s="100" t="s">
        <v>35</v>
      </c>
      <c r="B38" s="100"/>
      <c r="C38" s="100"/>
      <c r="D38" s="100"/>
    </row>
    <row r="39" spans="1:9" ht="16.5" thickBot="1" x14ac:dyDescent="0.3">
      <c r="A39" s="2"/>
      <c r="B39" s="1"/>
      <c r="C39" s="1"/>
      <c r="D39" s="7"/>
    </row>
    <row r="40" spans="1:9" ht="32.25" thickBot="1" x14ac:dyDescent="0.3">
      <c r="A40" s="14" t="s">
        <v>0</v>
      </c>
      <c r="B40" s="96" t="s">
        <v>36</v>
      </c>
      <c r="C40" s="101"/>
      <c r="D40" s="15" t="s">
        <v>61</v>
      </c>
      <c r="G40" s="27"/>
    </row>
    <row r="41" spans="1:9" ht="63.75" customHeight="1" thickBot="1" x14ac:dyDescent="0.3">
      <c r="A41" s="16" t="s">
        <v>6</v>
      </c>
      <c r="B41" s="82" t="s">
        <v>59</v>
      </c>
      <c r="C41" s="83"/>
      <c r="D41" s="34">
        <f>D21</f>
        <v>37503</v>
      </c>
      <c r="E41" s="4"/>
    </row>
    <row r="42" spans="1:9" ht="63.75" customHeight="1" thickBot="1" x14ac:dyDescent="0.3">
      <c r="A42" s="63" t="s">
        <v>96</v>
      </c>
      <c r="B42" s="94" t="s">
        <v>97</v>
      </c>
      <c r="C42" s="95"/>
      <c r="D42" s="62"/>
      <c r="E42" s="4"/>
    </row>
    <row r="43" spans="1:9" ht="16.5" thickBot="1" x14ac:dyDescent="0.3">
      <c r="A43" s="19" t="s">
        <v>60</v>
      </c>
      <c r="B43" s="98" t="s">
        <v>37</v>
      </c>
      <c r="C43" s="99"/>
      <c r="D43" s="15">
        <f>SUM(D41:D41)</f>
        <v>37503</v>
      </c>
      <c r="G43" s="27"/>
      <c r="I43" s="27"/>
    </row>
    <row r="44" spans="1:9" ht="15.75" x14ac:dyDescent="0.25">
      <c r="A44" s="2"/>
      <c r="B44" s="1"/>
      <c r="C44" s="1"/>
      <c r="D44" s="7"/>
      <c r="I44" s="27"/>
    </row>
    <row r="45" spans="1:9" ht="15.75" x14ac:dyDescent="0.25">
      <c r="A45" s="100" t="s">
        <v>38</v>
      </c>
      <c r="B45" s="100"/>
      <c r="C45" s="100"/>
      <c r="D45" s="100"/>
    </row>
    <row r="46" spans="1:9" ht="16.5" thickBot="1" x14ac:dyDescent="0.3">
      <c r="A46" s="20"/>
      <c r="C46" s="1"/>
      <c r="D46" s="7"/>
    </row>
    <row r="47" spans="1:9" ht="32.25" thickBot="1" x14ac:dyDescent="0.3">
      <c r="A47" s="14" t="s">
        <v>0</v>
      </c>
      <c r="B47" s="96" t="s">
        <v>36</v>
      </c>
      <c r="C47" s="101"/>
      <c r="D47" s="15" t="s">
        <v>61</v>
      </c>
      <c r="I47" s="27"/>
    </row>
    <row r="48" spans="1:9" ht="16.5" thickBot="1" x14ac:dyDescent="0.3">
      <c r="A48" s="21" t="s">
        <v>62</v>
      </c>
      <c r="B48" s="114" t="s">
        <v>63</v>
      </c>
      <c r="C48" s="115"/>
      <c r="D48" s="35">
        <f>D31</f>
        <v>32680</v>
      </c>
      <c r="I48" s="27"/>
    </row>
    <row r="49" spans="1:7" ht="16.5" thickBot="1" x14ac:dyDescent="0.3">
      <c r="A49" s="2"/>
      <c r="B49" s="1"/>
      <c r="C49" s="1"/>
      <c r="D49" s="7"/>
    </row>
    <row r="50" spans="1:7" ht="15.75" x14ac:dyDescent="0.25">
      <c r="A50" s="104" t="s">
        <v>64</v>
      </c>
      <c r="B50" s="104"/>
      <c r="C50" s="104"/>
      <c r="D50" s="104"/>
    </row>
    <row r="51" spans="1:7" ht="16.5" thickBot="1" x14ac:dyDescent="0.3">
      <c r="A51" s="2"/>
      <c r="B51" s="1"/>
      <c r="C51" s="1"/>
      <c r="D51" s="7"/>
    </row>
    <row r="52" spans="1:7" ht="32.25" thickBot="1" x14ac:dyDescent="0.3">
      <c r="A52" s="14" t="s">
        <v>0</v>
      </c>
      <c r="B52" s="96" t="s">
        <v>36</v>
      </c>
      <c r="C52" s="97"/>
      <c r="D52" s="11" t="s">
        <v>61</v>
      </c>
    </row>
    <row r="53" spans="1:7" ht="15.75" x14ac:dyDescent="0.25">
      <c r="A53" s="16" t="s">
        <v>7</v>
      </c>
      <c r="B53" s="88" t="s">
        <v>3</v>
      </c>
      <c r="C53" s="89"/>
      <c r="D53" s="24"/>
    </row>
    <row r="54" spans="1:7" ht="33.75" customHeight="1" x14ac:dyDescent="0.25">
      <c r="A54" s="49" t="s">
        <v>39</v>
      </c>
      <c r="B54" s="90" t="s">
        <v>100</v>
      </c>
      <c r="C54" s="91"/>
      <c r="D54" s="36">
        <v>7000</v>
      </c>
      <c r="E54" s="4"/>
      <c r="F54" s="47"/>
      <c r="G54" s="27"/>
    </row>
    <row r="55" spans="1:7" ht="50.25" customHeight="1" x14ac:dyDescent="0.25">
      <c r="A55" s="55" t="s">
        <v>76</v>
      </c>
      <c r="B55" s="90" t="s">
        <v>91</v>
      </c>
      <c r="C55" s="91"/>
      <c r="D55" s="39">
        <v>46902</v>
      </c>
      <c r="E55" s="4"/>
      <c r="F55" s="47"/>
      <c r="G55" s="27"/>
    </row>
    <row r="56" spans="1:7" ht="18" customHeight="1" x14ac:dyDescent="0.25">
      <c r="A56" s="66" t="s">
        <v>77</v>
      </c>
      <c r="B56" s="92" t="s">
        <v>95</v>
      </c>
      <c r="C56" s="93"/>
      <c r="D56" s="39">
        <v>3500</v>
      </c>
      <c r="E56" s="4"/>
      <c r="F56" s="47"/>
      <c r="G56" s="27"/>
    </row>
    <row r="57" spans="1:7" ht="15.75" x14ac:dyDescent="0.25">
      <c r="A57" s="54"/>
      <c r="B57" s="78" t="s">
        <v>65</v>
      </c>
      <c r="C57" s="79"/>
      <c r="D57" s="37">
        <f>SUM(D54:D56)</f>
        <v>57402</v>
      </c>
      <c r="G57" s="27"/>
    </row>
    <row r="58" spans="1:7" ht="15.75" x14ac:dyDescent="0.25">
      <c r="A58" s="13" t="s">
        <v>8</v>
      </c>
      <c r="B58" s="76" t="s">
        <v>5</v>
      </c>
      <c r="C58" s="77"/>
      <c r="D58" s="38"/>
    </row>
    <row r="59" spans="1:7" ht="15.75" customHeight="1" thickBot="1" x14ac:dyDescent="0.3">
      <c r="A59" s="13"/>
      <c r="B59" s="84" t="s">
        <v>70</v>
      </c>
      <c r="C59" s="85"/>
      <c r="D59" s="56">
        <v>0</v>
      </c>
    </row>
    <row r="60" spans="1:7" ht="31.5" customHeight="1" x14ac:dyDescent="0.25">
      <c r="A60" s="60" t="s">
        <v>9</v>
      </c>
      <c r="B60" s="76" t="s">
        <v>40</v>
      </c>
      <c r="C60" s="77"/>
      <c r="D60" s="58"/>
    </row>
    <row r="61" spans="1:7" ht="15.75" customHeight="1" x14ac:dyDescent="0.25">
      <c r="A61" s="61" t="s">
        <v>41</v>
      </c>
      <c r="B61" s="102" t="s">
        <v>87</v>
      </c>
      <c r="C61" s="102"/>
      <c r="D61" s="38">
        <v>15000</v>
      </c>
    </row>
    <row r="62" spans="1:7" ht="16.5" customHeight="1" x14ac:dyDescent="0.25">
      <c r="A62" s="54"/>
      <c r="B62" s="126" t="s">
        <v>66</v>
      </c>
      <c r="C62" s="127"/>
      <c r="D62" s="37">
        <f>SUM(D61:D61)</f>
        <v>15000</v>
      </c>
    </row>
    <row r="63" spans="1:7" ht="16.5" thickBot="1" x14ac:dyDescent="0.3">
      <c r="A63" s="13" t="s">
        <v>42</v>
      </c>
      <c r="B63" s="76" t="s">
        <v>43</v>
      </c>
      <c r="C63" s="77"/>
      <c r="D63" s="59"/>
    </row>
    <row r="64" spans="1:7" ht="15.75" x14ac:dyDescent="0.25">
      <c r="A64" s="12" t="s">
        <v>44</v>
      </c>
      <c r="B64" s="129" t="s">
        <v>90</v>
      </c>
      <c r="C64" s="125"/>
      <c r="D64" s="57">
        <v>91000</v>
      </c>
    </row>
    <row r="65" spans="1:7" ht="27.75" customHeight="1" x14ac:dyDescent="0.25">
      <c r="A65" s="12" t="s">
        <v>45</v>
      </c>
      <c r="B65" s="131" t="s">
        <v>88</v>
      </c>
      <c r="C65" s="103"/>
      <c r="D65" s="39">
        <v>10000</v>
      </c>
    </row>
    <row r="66" spans="1:7" ht="15.75" x14ac:dyDescent="0.25">
      <c r="A66" s="13"/>
      <c r="B66" s="128" t="s">
        <v>67</v>
      </c>
      <c r="C66" s="127"/>
      <c r="D66" s="37">
        <f>SUM(D64:D65)</f>
        <v>101000</v>
      </c>
    </row>
    <row r="67" spans="1:7" ht="15.75" x14ac:dyDescent="0.25">
      <c r="A67" s="13" t="s">
        <v>46</v>
      </c>
      <c r="B67" s="76" t="s">
        <v>10</v>
      </c>
      <c r="C67" s="77"/>
      <c r="D67" s="38"/>
    </row>
    <row r="68" spans="1:7" ht="15.75" x14ac:dyDescent="0.25">
      <c r="A68" s="13"/>
      <c r="B68" s="126" t="s">
        <v>68</v>
      </c>
      <c r="C68" s="127"/>
      <c r="D68" s="37">
        <v>0</v>
      </c>
    </row>
    <row r="69" spans="1:7" ht="32.25" customHeight="1" x14ac:dyDescent="0.25">
      <c r="A69" s="13" t="s">
        <v>47</v>
      </c>
      <c r="B69" s="132" t="s">
        <v>11</v>
      </c>
      <c r="C69" s="77"/>
      <c r="D69" s="38"/>
    </row>
    <row r="70" spans="1:7" ht="18" customHeight="1" x14ac:dyDescent="0.25">
      <c r="A70" s="49" t="s">
        <v>92</v>
      </c>
      <c r="B70" s="142" t="s">
        <v>89</v>
      </c>
      <c r="C70" s="143"/>
      <c r="D70" s="53">
        <v>3000</v>
      </c>
    </row>
    <row r="71" spans="1:7" ht="18" customHeight="1" thickBot="1" x14ac:dyDescent="0.3">
      <c r="A71" s="65" t="s">
        <v>98</v>
      </c>
      <c r="B71" s="144" t="s">
        <v>99</v>
      </c>
      <c r="C71" s="145"/>
      <c r="D71" s="64">
        <v>28000</v>
      </c>
    </row>
    <row r="72" spans="1:7" ht="16.5" thickBot="1" x14ac:dyDescent="0.3">
      <c r="A72" s="17"/>
      <c r="B72" s="136" t="s">
        <v>72</v>
      </c>
      <c r="C72" s="137"/>
      <c r="D72" s="11">
        <f>D70+D71</f>
        <v>31000</v>
      </c>
      <c r="G72" s="27"/>
    </row>
    <row r="73" spans="1:7" ht="15.75" x14ac:dyDescent="0.25">
      <c r="A73" s="17"/>
      <c r="B73" s="136" t="s">
        <v>75</v>
      </c>
      <c r="C73" s="141"/>
      <c r="D73" s="15">
        <f>SUM(D57+D62+D66+D72)</f>
        <v>204402</v>
      </c>
      <c r="E73" s="48"/>
      <c r="G73" s="27"/>
    </row>
    <row r="74" spans="1:7" ht="15.75" x14ac:dyDescent="0.25">
      <c r="A74" s="5"/>
      <c r="B74" s="22"/>
      <c r="C74" s="22"/>
      <c r="D74" s="25"/>
    </row>
    <row r="75" spans="1:7" ht="15.75" x14ac:dyDescent="0.25">
      <c r="A75" s="138" t="s">
        <v>73</v>
      </c>
      <c r="B75" s="139"/>
      <c r="C75" s="140"/>
      <c r="D75" s="11">
        <f>D43+D48+D73</f>
        <v>274585</v>
      </c>
    </row>
    <row r="76" spans="1:7" ht="16.5" thickBot="1" x14ac:dyDescent="0.3">
      <c r="A76" s="133" t="s">
        <v>74</v>
      </c>
      <c r="B76" s="134"/>
      <c r="C76" s="135"/>
      <c r="D76" s="26">
        <v>0</v>
      </c>
    </row>
    <row r="77" spans="1:7" ht="15.75" x14ac:dyDescent="0.25">
      <c r="A77" s="2"/>
      <c r="B77" s="1"/>
      <c r="C77" s="1"/>
      <c r="D77" s="7"/>
    </row>
    <row r="78" spans="1:7" ht="15.75" x14ac:dyDescent="0.25">
      <c r="A78" s="6" t="s">
        <v>69</v>
      </c>
      <c r="B78" s="23" t="s">
        <v>71</v>
      </c>
      <c r="C78" s="6"/>
      <c r="D78" s="6"/>
    </row>
    <row r="79" spans="1:7" ht="15.75" x14ac:dyDescent="0.25">
      <c r="A79" s="2"/>
      <c r="B79" s="1"/>
      <c r="C79" s="1"/>
      <c r="D79" s="7"/>
    </row>
  </sheetData>
  <mergeCells count="61">
    <mergeCell ref="B69:C69"/>
    <mergeCell ref="A76:C76"/>
    <mergeCell ref="B72:C72"/>
    <mergeCell ref="A75:C75"/>
    <mergeCell ref="B73:C73"/>
    <mergeCell ref="B70:C70"/>
    <mergeCell ref="B71:C71"/>
    <mergeCell ref="B11:C11"/>
    <mergeCell ref="B12:C12"/>
    <mergeCell ref="B13:C13"/>
    <mergeCell ref="B68:C68"/>
    <mergeCell ref="B66:C66"/>
    <mergeCell ref="B67:C67"/>
    <mergeCell ref="B62:C62"/>
    <mergeCell ref="B63:C63"/>
    <mergeCell ref="B64:C64"/>
    <mergeCell ref="B61:C61"/>
    <mergeCell ref="B36:C36"/>
    <mergeCell ref="A38:D38"/>
    <mergeCell ref="B40:C40"/>
    <mergeCell ref="B15:C15"/>
    <mergeCell ref="B65:C65"/>
    <mergeCell ref="B16:C16"/>
    <mergeCell ref="C3:D3"/>
    <mergeCell ref="A5:D5"/>
    <mergeCell ref="A7:D7"/>
    <mergeCell ref="B9:C9"/>
    <mergeCell ref="B10:C10"/>
    <mergeCell ref="B18:C18"/>
    <mergeCell ref="B14:C14"/>
    <mergeCell ref="A50:D50"/>
    <mergeCell ref="B17:C17"/>
    <mergeCell ref="B19:C19"/>
    <mergeCell ref="B31:C31"/>
    <mergeCell ref="B28:C28"/>
    <mergeCell ref="B29:C29"/>
    <mergeCell ref="B21:C21"/>
    <mergeCell ref="B22:C22"/>
    <mergeCell ref="B24:C24"/>
    <mergeCell ref="B27:C27"/>
    <mergeCell ref="B20:C20"/>
    <mergeCell ref="B41:C41"/>
    <mergeCell ref="B48:C48"/>
    <mergeCell ref="B30:C30"/>
    <mergeCell ref="B60:C60"/>
    <mergeCell ref="B59:C59"/>
    <mergeCell ref="B35:C35"/>
    <mergeCell ref="B53:C53"/>
    <mergeCell ref="B55:C55"/>
    <mergeCell ref="B56:C56"/>
    <mergeCell ref="B42:C42"/>
    <mergeCell ref="B52:C52"/>
    <mergeCell ref="B54:C54"/>
    <mergeCell ref="B43:C43"/>
    <mergeCell ref="A45:D45"/>
    <mergeCell ref="B47:C47"/>
    <mergeCell ref="B23:C23"/>
    <mergeCell ref="B58:C58"/>
    <mergeCell ref="B57:C57"/>
    <mergeCell ref="B33:C33"/>
    <mergeCell ref="B34:C34"/>
  </mergeCells>
  <phoneticPr fontId="0" type="noConversion"/>
  <pageMargins left="0.70866141732283472" right="0.70866141732283472" top="0.74803149606299213" bottom="0.74803149606299213" header="0.31496062992125984" footer="0.31496062992125984"/>
  <pageSetup paperSize="9" scale="75" fitToHeight="0" orientation="portrait"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2025 planas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2025-01-17T06:21:37Z</dcterms:modified>
</cp:coreProperties>
</file>