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DC5980E8-F1C3-4239-A8EF-44FF8789C33F}" xr6:coauthVersionLast="47" xr6:coauthVersionMax="47" xr10:uidLastSave="{00000000-0000-0000-0000-000000000000}"/>
  <bookViews>
    <workbookView xWindow="-120" yWindow="-120" windowWidth="29040" windowHeight="17640" xr2:uid="{00000000-000D-0000-FFFF-FFFF00000000}"/>
  </bookViews>
  <sheets>
    <sheet name="2024 planas" sheetId="4" r:id="rId1"/>
  </sheets>
  <calcPr calcId="181029" calcOnSave="0"/>
</workbook>
</file>

<file path=xl/calcChain.xml><?xml version="1.0" encoding="utf-8"?>
<calcChain xmlns="http://schemas.openxmlformats.org/spreadsheetml/2006/main">
  <c r="D73" i="4" l="1"/>
  <c r="D59" i="4"/>
  <c r="D22" i="4" l="1"/>
  <c r="D40" i="4" s="1"/>
  <c r="D34" i="4"/>
  <c r="D29" i="4"/>
  <c r="D17" i="4"/>
  <c r="D33" i="4" s="1"/>
  <c r="D28" i="4" l="1"/>
  <c r="D19" i="4"/>
  <c r="D76" i="4" l="1"/>
  <c r="D42" i="4"/>
  <c r="D30" i="4"/>
  <c r="D47" i="4" s="1"/>
  <c r="D35" i="4"/>
  <c r="D83" i="4" l="1"/>
  <c r="D24" i="4"/>
</calcChain>
</file>

<file path=xl/sharedStrings.xml><?xml version="1.0" encoding="utf-8"?>
<sst xmlns="http://schemas.openxmlformats.org/spreadsheetml/2006/main" count="135" uniqueCount="125">
  <si>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</si>
  <si>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</si>
  <si>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</si>
  <si>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</si>
  <si>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</si>
  <si>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</si>
  <si>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</si>
  <si>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</si>
  <si>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</si>
  <si>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</si>
  <si>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</si>
  <si>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</si>
  <si>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</si>
  <si>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</si>
  <si>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</si>
  <si>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</si>
  <si>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</si>
  <si>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</si>
  <si>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</si>
  <si>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</si>
  <si>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</si>
  <si>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</si>
  <si>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</si>
  <si>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</si>
  <si>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</si>
  <si>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</si>
  <si>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</si>
  <si>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</si>
  <si>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</si>
  <si>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</si>
  <si>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</si>
  <si>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</si>
  <si>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</si>
  <si>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</si>
  <si>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</si>
  <si>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</si>
  <si>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</si>
  <si>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</si>
  <si>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</si>
  <si>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</si>
  <si>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</si>
  <si>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</si>
  <si>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</si>
  <si>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</si>
  <si>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</si>
  <si>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</si>
  <si>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</si>
  <si>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</si>
  <si>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</si>
  <si>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</si>
  <si>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</si>
  <si>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</si>
  <si>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</si>
  <si>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</si>
  <si>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</si>
  <si>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</si>
  <si>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</si>
  <si>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</si>
  <si>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</si>
  <si>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</si>
  <si>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</si>
  <si>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</si>
  <si>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</si>
  <si>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</si>
  <si>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</si>
  <si>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</si>
  <si>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</si>
  <si>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</si>
  <si>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</si>
  <si>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</si>
  <si>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</si>
  <si>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</si>
  <si>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</si>
  <si>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</si>
  <si>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</si>
  <si>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</si>
  <si>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</si>
  <si>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</si>
  <si>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</si>
  <si>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</si>
  <si>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</si>
  <si>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</si>
  <si>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</si>
  <si>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</si>
  <si>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</si>
  <si>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</si>
  <si>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</si>
  <si>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</si>
  <si>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</si>
  <si>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</si>
  <si>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</si>
  <si>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</si>
  <si>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</si>
  <si>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</si>
  <si>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</si>
  <si>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</si>
  <si>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</si>
  <si>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</si>
  <si>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</si>
  <si>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</si>
  <si>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</si>
  <si>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</si>
  <si>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</si>
  <si>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</si>
  <si>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</si>
  <si>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 xml:space="preserve">Aplinkos tvarkymo metu surinktų bešeimininkių padangų tvarkymas </t>
  </si>
  <si>
    <t xml:space="preserve">Aplinkos tvarkymo metu surinktų bešeimininkių atliekų tvarkymas </t>
  </si>
  <si>
    <t>4.3.2.</t>
  </si>
  <si>
    <t>4.3.3.</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</si>
  <si>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</si>
  <si>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</si>
  <si>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</si>
  <si>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 xml:space="preserve">KRETINGOS RAJONO SAVIVALDYBĖS
APLINKOS APSAUGOS RĖMIMO SPECIALIOSIOS PROGRAMOS 
2024 M.  PRIEMONĖS
</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</si>
  <si>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</si>
  <si>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</si>
  <si>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</si>
  <si>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</si>
  <si>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Projekto lyginamasis variantas</t>
  </si>
  <si>
    <r>
      <t xml:space="preserve">Kretingos rajono savivaldybės tarybos                               
2024 m. vasario 29 d. sprendimu  Nr. T2-63 </t>
    </r>
    <r>
      <rPr>
        <b/>
        <sz val="11"/>
        <color indexed="8"/>
        <rFont val="Times New Roman"/>
        <family val="1"/>
        <charset val="186"/>
      </rPr>
      <t>(Kretingos rajono savivaldybės tarybos 2024 m.
birželio             d. sprendimo Nr. T2- 
redakcija)</t>
    </r>
  </si>
  <si>
    <r>
      <rPr>
        <strike/>
        <sz val="12"/>
        <color indexed="8"/>
        <rFont val="Times New Roman"/>
        <family val="1"/>
        <charset val="186"/>
      </rPr>
      <t>2000</t>
    </r>
    <r>
      <rPr>
        <sz val="12"/>
        <color indexed="8"/>
        <rFont val="Times New Roman"/>
        <family val="1"/>
        <charset val="186"/>
      </rPr>
      <t xml:space="preserve">  </t>
    </r>
    <r>
      <rPr>
        <b/>
        <sz val="12"/>
        <color indexed="8"/>
        <rFont val="Times New Roman"/>
        <family val="1"/>
        <charset val="186"/>
      </rPr>
      <t>1000</t>
    </r>
  </si>
  <si>
    <r>
      <rPr>
        <b/>
        <strike/>
        <sz val="12"/>
        <color indexed="8"/>
        <rFont val="Times New Roman"/>
        <family val="1"/>
        <charset val="186"/>
      </rPr>
      <t xml:space="preserve">24000 </t>
    </r>
    <r>
      <rPr>
        <b/>
        <sz val="12"/>
        <color indexed="8"/>
        <rFont val="Times New Roman"/>
        <family val="1"/>
        <charset val="186"/>
      </rPr>
      <t xml:space="preserve"> 23000</t>
    </r>
  </si>
  <si>
    <r>
      <rPr>
        <strike/>
        <sz val="12"/>
        <color indexed="8"/>
        <rFont val="Times New Roman"/>
        <family val="1"/>
        <charset val="186"/>
      </rPr>
      <t xml:space="preserve">7000 </t>
    </r>
    <r>
      <rPr>
        <sz val="12"/>
        <color indexed="8"/>
        <rFont val="Times New Roman"/>
        <family val="1"/>
        <charset val="186"/>
      </rPr>
      <t xml:space="preserve"> </t>
    </r>
    <r>
      <rPr>
        <b/>
        <sz val="12"/>
        <color indexed="8"/>
        <rFont val="Times New Roman"/>
        <family val="1"/>
        <charset val="186"/>
      </rPr>
      <t>9000</t>
    </r>
  </si>
  <si>
    <r>
      <rPr>
        <b/>
        <strike/>
        <sz val="12"/>
        <color indexed="8"/>
        <rFont val="Times New Roman"/>
        <family val="1"/>
        <charset val="186"/>
      </rPr>
      <t xml:space="preserve">43000 </t>
    </r>
    <r>
      <rPr>
        <b/>
        <sz val="12"/>
        <color indexed="8"/>
        <rFont val="Times New Roman"/>
        <family val="1"/>
        <charset val="186"/>
      </rPr>
      <t xml:space="preserve">  45000</t>
    </r>
  </si>
  <si>
    <r>
      <rPr>
        <strike/>
        <sz val="12"/>
        <color indexed="8"/>
        <rFont val="Times New Roman"/>
        <family val="1"/>
        <charset val="186"/>
      </rPr>
      <t xml:space="preserve">29623 </t>
    </r>
    <r>
      <rPr>
        <sz val="12"/>
        <color indexed="8"/>
        <rFont val="Times New Roman"/>
        <family val="1"/>
        <charset val="186"/>
      </rPr>
      <t xml:space="preserve"> </t>
    </r>
    <r>
      <rPr>
        <b/>
        <sz val="12"/>
        <color indexed="8"/>
        <rFont val="Times New Roman"/>
        <family val="1"/>
        <charset val="186"/>
      </rPr>
      <t>28623</t>
    </r>
  </si>
  <si>
    <r>
      <rPr>
        <b/>
        <strike/>
        <sz val="12"/>
        <color indexed="8"/>
        <rFont val="Times New Roman"/>
        <family val="1"/>
        <charset val="186"/>
      </rPr>
      <t>32623</t>
    </r>
    <r>
      <rPr>
        <b/>
        <sz val="12"/>
        <color indexed="8"/>
        <rFont val="Times New Roman"/>
        <family val="1"/>
        <charset val="186"/>
      </rPr>
      <t xml:space="preserve">  31623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</si>
</sst>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b/>
      <sz val="12"/>
      <color theme="1"/>
      <name val="Arial"/>
      <family val="2"/>
      <charset val="186"/>
    </font>
    <font>
      <strike/>
      <sz val="12"/>
      <color indexed="8"/>
      <name val="Times New Roman"/>
      <family val="1"/>
      <charset val="186"/>
    </font>
    <font>
      <b/>
      <strike/>
      <sz val="12"/>
      <color indexed="8"/>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5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1" fontId="4" fillId="2" borderId="42" xfId="0" applyNumberFormat="1" applyFont="1" applyFill="1" applyBorder="1" applyAlignment="1">
      <alignment horizontal="center" vertical="center" wrapText="1"/>
    </xf>
    <xf numFmtId="1" fontId="1" fillId="0" borderId="12"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 fillId="0" borderId="21" xfId="0" applyFont="1" applyBorder="1" applyAlignment="1">
      <alignment horizontal="left" vertical="center" wrapText="1"/>
    </xf>
    <xf numFmtId="0" fontId="2" fillId="0" borderId="0" xfId="0" applyFont="1" applyAlignment="1">
      <alignment horizontal="left" vertical="center"/>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5" fillId="0" borderId="25" xfId="0" applyFont="1" applyBorder="1" applyAlignment="1">
      <alignment horizontal="lef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8" fillId="0" borderId="33"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1" fillId="0" borderId="0" xfId="0" applyFont="1"/>
    <xf numFmtId="1" fontId="2" fillId="0" borderId="0" xfId="0" applyNumberFormat="1" applyFont="1" applyAlignment="1">
      <alignment horizontal="center" vertical="center"/>
    </xf>
    <xf numFmtId="0" fontId="5"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5" fillId="3" borderId="23" xfId="0" applyFont="1" applyFill="1" applyBorder="1" applyAlignment="1">
      <alignment horizontal="left" vertical="center" wrapText="1"/>
    </xf>
    <xf numFmtId="1" fontId="1" fillId="3" borderId="13" xfId="0" applyNumberFormat="1" applyFont="1" applyFill="1" applyBorder="1" applyAlignment="1">
      <alignment horizontal="center" vertical="center" wrapText="1"/>
    </xf>
    <xf numFmtId="1" fontId="2" fillId="0" borderId="14" xfId="0" applyNumberFormat="1" applyFont="1" applyBorder="1" applyAlignment="1">
      <alignment horizontal="center" vertical="center" wrapText="1"/>
    </xf>
    <xf numFmtId="0" fontId="1" fillId="3" borderId="13" xfId="0" applyFont="1" applyFill="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workbookViewId="0">
      <selection activeCell="D83" sqref="D8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40" t="s">
        <v>117</v>
      </c>
      <c r="D1" s="141"/>
    </row>
    <row r="2" spans="1:5" ht="15.75" x14ac:dyDescent="0.25">
      <c r="A2" s="2"/>
      <c r="B2" s="1"/>
      <c r="C2" s="140"/>
      <c r="D2" s="141"/>
    </row>
    <row r="3" spans="1:5" ht="15.75" x14ac:dyDescent="0.25">
      <c r="A3" s="2"/>
      <c r="B3" s="1"/>
      <c r="C3" s="1" t="s">
        <v>101</v>
      </c>
      <c r="D3" s="7"/>
    </row>
    <row r="4" spans="1:5" ht="88.5" customHeight="1" x14ac:dyDescent="0.25">
      <c r="A4" s="2"/>
      <c r="B4" s="1"/>
      <c r="C4" s="99" t="s">
        <v>118</v>
      </c>
      <c r="D4" s="99"/>
    </row>
    <row r="5" spans="1:5" ht="18" customHeight="1" x14ac:dyDescent="0.25">
      <c r="A5" s="2"/>
      <c r="B5" s="1"/>
      <c r="C5" s="8"/>
      <c r="D5" s="9"/>
    </row>
    <row r="6" spans="1:5" ht="48" customHeight="1" x14ac:dyDescent="0.25">
      <c r="A6" s="100" t="s">
        <v>112</v>
      </c>
      <c r="B6" s="100"/>
      <c r="C6" s="100"/>
      <c r="D6" s="100"/>
    </row>
    <row r="7" spans="1:5" ht="15.75" x14ac:dyDescent="0.25">
      <c r="A7" s="2"/>
      <c r="B7" s="1"/>
      <c r="C7" s="1"/>
      <c r="D7" s="7"/>
    </row>
    <row r="8" spans="1:5" ht="36.75" customHeight="1" x14ac:dyDescent="0.25">
      <c r="A8" s="101" t="s">
        <v>97</v>
      </c>
      <c r="B8" s="101"/>
      <c r="C8" s="101"/>
      <c r="D8" s="101"/>
    </row>
    <row r="9" spans="1:5" ht="16.5" thickBot="1" x14ac:dyDescent="0.3">
      <c r="A9" s="2"/>
      <c r="B9" s="1"/>
      <c r="C9" s="1"/>
      <c r="D9" s="7"/>
    </row>
    <row r="10" spans="1:5" ht="48" thickBot="1" x14ac:dyDescent="0.3">
      <c r="A10" s="10" t="s">
        <v>57</v>
      </c>
      <c r="B10" s="102" t="s">
        <v>17</v>
      </c>
      <c r="C10" s="103"/>
      <c r="D10" s="11" t="s">
        <v>58</v>
      </c>
    </row>
    <row r="11" spans="1:5" ht="15.75" x14ac:dyDescent="0.25">
      <c r="A11" s="12" t="s">
        <v>4</v>
      </c>
      <c r="B11" s="104" t="s">
        <v>1</v>
      </c>
      <c r="C11" s="105"/>
      <c r="D11" s="31">
        <v>130000</v>
      </c>
      <c r="E11" s="3"/>
    </row>
    <row r="12" spans="1:5" ht="15.75" x14ac:dyDescent="0.25">
      <c r="A12" s="13" t="s">
        <v>18</v>
      </c>
      <c r="B12" s="84" t="s">
        <v>15</v>
      </c>
      <c r="C12" s="85"/>
      <c r="D12" s="32">
        <v>50000</v>
      </c>
      <c r="E12" s="3"/>
    </row>
    <row r="13" spans="1:5" ht="15.75" x14ac:dyDescent="0.25">
      <c r="A13" s="13" t="s">
        <v>19</v>
      </c>
      <c r="B13" s="84" t="s">
        <v>59</v>
      </c>
      <c r="C13" s="85"/>
      <c r="D13" s="32">
        <v>0</v>
      </c>
    </row>
    <row r="14" spans="1:5" ht="15.75" x14ac:dyDescent="0.25">
      <c r="A14" s="13" t="s">
        <v>20</v>
      </c>
      <c r="B14" s="84" t="s">
        <v>21</v>
      </c>
      <c r="C14" s="85"/>
      <c r="D14" s="32">
        <v>0</v>
      </c>
    </row>
    <row r="15" spans="1:5" ht="15.75" x14ac:dyDescent="0.25">
      <c r="A15" s="13" t="s">
        <v>22</v>
      </c>
      <c r="B15" s="67" t="s">
        <v>95</v>
      </c>
      <c r="C15" s="68"/>
      <c r="D15" s="32">
        <v>0</v>
      </c>
    </row>
    <row r="16" spans="1:5" ht="15.75" x14ac:dyDescent="0.25">
      <c r="A16" s="13" t="s">
        <v>23</v>
      </c>
      <c r="B16" s="67" t="s">
        <v>2</v>
      </c>
      <c r="C16" s="68"/>
      <c r="D16" s="32">
        <v>40000</v>
      </c>
      <c r="E16" s="3"/>
    </row>
    <row r="17" spans="1:7" ht="15.75" x14ac:dyDescent="0.25">
      <c r="A17" s="54" t="s">
        <v>25</v>
      </c>
      <c r="B17" s="106" t="s">
        <v>87</v>
      </c>
      <c r="C17" s="92"/>
      <c r="D17" s="33">
        <f>SUM(D11:D16)</f>
        <v>220000</v>
      </c>
      <c r="E17" s="29"/>
    </row>
    <row r="18" spans="1:7" ht="15.75" x14ac:dyDescent="0.25">
      <c r="A18" s="54" t="s">
        <v>27</v>
      </c>
      <c r="B18" s="106" t="s">
        <v>88</v>
      </c>
      <c r="C18" s="92"/>
      <c r="D18" s="34">
        <v>103623</v>
      </c>
      <c r="F18" s="29"/>
    </row>
    <row r="19" spans="1:7" ht="15.75" x14ac:dyDescent="0.25">
      <c r="A19" s="54" t="s">
        <v>28</v>
      </c>
      <c r="B19" s="106" t="s">
        <v>89</v>
      </c>
      <c r="C19" s="92"/>
      <c r="D19" s="32">
        <f>SUM(D17:D18)</f>
        <v>323623</v>
      </c>
    </row>
    <row r="20" spans="1:7" ht="15.75" x14ac:dyDescent="0.25">
      <c r="A20" s="54" t="s">
        <v>31</v>
      </c>
      <c r="B20" s="91" t="s">
        <v>24</v>
      </c>
      <c r="C20" s="92"/>
      <c r="D20" s="33">
        <v>33000</v>
      </c>
    </row>
    <row r="21" spans="1:7" ht="15.75" x14ac:dyDescent="0.25">
      <c r="A21" s="54" t="s">
        <v>32</v>
      </c>
      <c r="B21" s="91" t="s">
        <v>16</v>
      </c>
      <c r="C21" s="92"/>
      <c r="D21" s="33">
        <v>-13189</v>
      </c>
      <c r="G21" s="29"/>
    </row>
    <row r="22" spans="1:7" ht="15.75" x14ac:dyDescent="0.25">
      <c r="A22" s="55" t="s">
        <v>33</v>
      </c>
      <c r="B22" s="112" t="s">
        <v>90</v>
      </c>
      <c r="C22" s="113"/>
      <c r="D22" s="35">
        <f>SUM(D20+D21)</f>
        <v>19811</v>
      </c>
    </row>
    <row r="23" spans="1:7" ht="15.75" x14ac:dyDescent="0.25">
      <c r="A23" s="56" t="s">
        <v>35</v>
      </c>
      <c r="B23" s="92" t="s">
        <v>60</v>
      </c>
      <c r="C23" s="72"/>
      <c r="D23" s="32">
        <v>16688</v>
      </c>
    </row>
    <row r="24" spans="1:7" ht="16.5" thickBot="1" x14ac:dyDescent="0.3">
      <c r="A24" s="57" t="s">
        <v>36</v>
      </c>
      <c r="B24" s="114" t="s">
        <v>91</v>
      </c>
      <c r="C24" s="115"/>
      <c r="D24" s="36">
        <f>SUM(D19+D22+D23)</f>
        <v>360122</v>
      </c>
      <c r="E24" s="29"/>
    </row>
    <row r="25" spans="1:7" ht="15.75" x14ac:dyDescent="0.25">
      <c r="A25" s="2"/>
      <c r="B25" s="1"/>
      <c r="C25" s="1"/>
      <c r="D25" s="7"/>
    </row>
    <row r="26" spans="1:7" ht="16.5" thickBot="1" x14ac:dyDescent="0.3">
      <c r="A26" s="2"/>
      <c r="B26" s="1"/>
      <c r="C26" s="1"/>
      <c r="D26" s="7"/>
    </row>
    <row r="27" spans="1:7" ht="32.25" thickBot="1" x14ac:dyDescent="0.3">
      <c r="A27" s="15" t="s">
        <v>0</v>
      </c>
      <c r="B27" s="97" t="s">
        <v>29</v>
      </c>
      <c r="C27" s="98"/>
      <c r="D27" s="16" t="s">
        <v>61</v>
      </c>
    </row>
    <row r="28" spans="1:7" ht="49.5" customHeight="1" x14ac:dyDescent="0.25">
      <c r="A28" s="58" t="s">
        <v>37</v>
      </c>
      <c r="B28" s="108" t="s">
        <v>62</v>
      </c>
      <c r="C28" s="109"/>
      <c r="D28" s="44">
        <f>ROUND(D17*20/100,2)</f>
        <v>44000</v>
      </c>
      <c r="E28" s="29"/>
      <c r="F28" s="29"/>
    </row>
    <row r="29" spans="1:7" ht="16.5" thickBot="1" x14ac:dyDescent="0.3">
      <c r="A29" s="55" t="s">
        <v>53</v>
      </c>
      <c r="B29" s="110" t="s">
        <v>26</v>
      </c>
      <c r="C29" s="111"/>
      <c r="D29" s="45">
        <f>D23</f>
        <v>16688</v>
      </c>
    </row>
    <row r="30" spans="1:7" ht="16.5" thickBot="1" x14ac:dyDescent="0.3">
      <c r="A30" s="21" t="s">
        <v>54</v>
      </c>
      <c r="B30" s="94" t="s">
        <v>92</v>
      </c>
      <c r="C30" s="95"/>
      <c r="D30" s="46">
        <f>SUM(D28:D29)</f>
        <v>60688</v>
      </c>
      <c r="G30" s="29"/>
    </row>
    <row r="31" spans="1:7" ht="16.5" thickBot="1" x14ac:dyDescent="0.3">
      <c r="A31" s="2"/>
      <c r="B31" s="1"/>
      <c r="C31" s="1"/>
      <c r="D31" s="47"/>
      <c r="F31" s="29"/>
    </row>
    <row r="32" spans="1:7" ht="32.25" thickBot="1" x14ac:dyDescent="0.3">
      <c r="A32" s="19" t="s">
        <v>0</v>
      </c>
      <c r="B32" s="120" t="s">
        <v>34</v>
      </c>
      <c r="C32" s="121"/>
      <c r="D32" s="48" t="s">
        <v>30</v>
      </c>
      <c r="F32" s="29"/>
    </row>
    <row r="33" spans="1:9" ht="48.75" customHeight="1" x14ac:dyDescent="0.25">
      <c r="A33" s="58" t="s">
        <v>55</v>
      </c>
      <c r="B33" s="116" t="s">
        <v>63</v>
      </c>
      <c r="C33" s="117"/>
      <c r="D33" s="49">
        <f>ROUND(D17*80/100,2)</f>
        <v>176000</v>
      </c>
    </row>
    <row r="34" spans="1:9" ht="16.5" thickBot="1" x14ac:dyDescent="0.3">
      <c r="A34" s="55" t="s">
        <v>56</v>
      </c>
      <c r="B34" s="110" t="s">
        <v>26</v>
      </c>
      <c r="C34" s="111"/>
      <c r="D34" s="50">
        <f>D18</f>
        <v>103623</v>
      </c>
    </row>
    <row r="35" spans="1:9" ht="16.5" thickBot="1" x14ac:dyDescent="0.3">
      <c r="A35" s="21" t="s">
        <v>93</v>
      </c>
      <c r="B35" s="94" t="s">
        <v>94</v>
      </c>
      <c r="C35" s="95"/>
      <c r="D35" s="51">
        <f>SUM(D33:D34)</f>
        <v>279623</v>
      </c>
    </row>
    <row r="36" spans="1:9" ht="15.75" x14ac:dyDescent="0.25">
      <c r="A36" s="2"/>
      <c r="B36" s="1"/>
      <c r="C36" s="1"/>
      <c r="D36" s="7"/>
    </row>
    <row r="37" spans="1:9" ht="15.75" x14ac:dyDescent="0.25">
      <c r="A37" s="96" t="s">
        <v>38</v>
      </c>
      <c r="B37" s="96"/>
      <c r="C37" s="96"/>
      <c r="D37" s="96"/>
    </row>
    <row r="38" spans="1:9" ht="16.5" thickBot="1" x14ac:dyDescent="0.3">
      <c r="A38" s="2"/>
      <c r="B38" s="1"/>
      <c r="C38" s="1"/>
      <c r="D38" s="7"/>
    </row>
    <row r="39" spans="1:9" ht="32.25" thickBot="1" x14ac:dyDescent="0.3">
      <c r="A39" s="15" t="s">
        <v>0</v>
      </c>
      <c r="B39" s="97" t="s">
        <v>39</v>
      </c>
      <c r="C39" s="98"/>
      <c r="D39" s="16" t="s">
        <v>66</v>
      </c>
      <c r="G39" s="29"/>
    </row>
    <row r="40" spans="1:9" ht="63.75" customHeight="1" x14ac:dyDescent="0.25">
      <c r="A40" s="17" t="s">
        <v>6</v>
      </c>
      <c r="B40" s="116" t="s">
        <v>64</v>
      </c>
      <c r="C40" s="117"/>
      <c r="D40" s="37">
        <f>D22</f>
        <v>19811</v>
      </c>
      <c r="E40" s="4"/>
    </row>
    <row r="41" spans="1:9" ht="50.25" customHeight="1" thickBot="1" x14ac:dyDescent="0.3">
      <c r="A41" s="20" t="s">
        <v>7</v>
      </c>
      <c r="B41" s="132" t="s">
        <v>40</v>
      </c>
      <c r="C41" s="133"/>
      <c r="D41" s="38">
        <v>0</v>
      </c>
    </row>
    <row r="42" spans="1:9" ht="16.5" thickBot="1" x14ac:dyDescent="0.3">
      <c r="A42" s="21" t="s">
        <v>65</v>
      </c>
      <c r="B42" s="135" t="s">
        <v>41</v>
      </c>
      <c r="C42" s="95"/>
      <c r="D42" s="16">
        <f>SUM(D40:D41)</f>
        <v>19811</v>
      </c>
      <c r="G42" s="29"/>
      <c r="I42" s="29"/>
    </row>
    <row r="43" spans="1:9" ht="15.75" x14ac:dyDescent="0.25">
      <c r="A43" s="2"/>
      <c r="B43" s="1"/>
      <c r="C43" s="1"/>
      <c r="D43" s="7"/>
      <c r="I43" s="29"/>
    </row>
    <row r="44" spans="1:9" ht="15.75" x14ac:dyDescent="0.25">
      <c r="A44" s="96" t="s">
        <v>42</v>
      </c>
      <c r="B44" s="96"/>
      <c r="C44" s="96"/>
      <c r="D44" s="96"/>
    </row>
    <row r="45" spans="1:9" ht="16.5" thickBot="1" x14ac:dyDescent="0.3">
      <c r="A45" s="22"/>
      <c r="C45" s="1"/>
      <c r="D45" s="7"/>
    </row>
    <row r="46" spans="1:9" ht="32.25" thickBot="1" x14ac:dyDescent="0.3">
      <c r="A46" s="15" t="s">
        <v>0</v>
      </c>
      <c r="B46" s="97" t="s">
        <v>39</v>
      </c>
      <c r="C46" s="98"/>
      <c r="D46" s="16" t="s">
        <v>66</v>
      </c>
      <c r="I46" s="29"/>
    </row>
    <row r="47" spans="1:9" ht="16.5" thickBot="1" x14ac:dyDescent="0.3">
      <c r="A47" s="23" t="s">
        <v>67</v>
      </c>
      <c r="B47" s="138" t="s">
        <v>68</v>
      </c>
      <c r="C47" s="139"/>
      <c r="D47" s="39">
        <f>D30</f>
        <v>60688</v>
      </c>
      <c r="I47" s="29"/>
    </row>
    <row r="48" spans="1:9" ht="15.75" x14ac:dyDescent="0.25">
      <c r="A48" s="2"/>
      <c r="B48" s="1"/>
      <c r="C48" s="1"/>
      <c r="D48" s="7"/>
    </row>
    <row r="49" spans="1:7" ht="15.75" x14ac:dyDescent="0.25">
      <c r="A49" s="107" t="s">
        <v>69</v>
      </c>
      <c r="B49" s="107"/>
      <c r="C49" s="107"/>
      <c r="D49" s="107"/>
    </row>
    <row r="50" spans="1:7" ht="16.5" thickBot="1" x14ac:dyDescent="0.3">
      <c r="A50" s="2"/>
      <c r="B50" s="1"/>
      <c r="C50" s="1"/>
      <c r="D50" s="7"/>
    </row>
    <row r="51" spans="1:7" ht="32.25" thickBot="1" x14ac:dyDescent="0.3">
      <c r="A51" s="15" t="s">
        <v>0</v>
      </c>
      <c r="B51" s="97" t="s">
        <v>39</v>
      </c>
      <c r="C51" s="134"/>
      <c r="D51" s="11" t="s">
        <v>66</v>
      </c>
    </row>
    <row r="52" spans="1:7" ht="15.75" x14ac:dyDescent="0.25">
      <c r="A52" s="17" t="s">
        <v>9</v>
      </c>
      <c r="B52" s="125" t="s">
        <v>3</v>
      </c>
      <c r="C52" s="126"/>
      <c r="D52" s="26"/>
    </row>
    <row r="53" spans="1:7" ht="18.75" customHeight="1" x14ac:dyDescent="0.25">
      <c r="A53" s="14" t="s">
        <v>43</v>
      </c>
      <c r="B53" s="122" t="s">
        <v>3</v>
      </c>
      <c r="C53" s="72"/>
      <c r="D53" s="43">
        <v>0</v>
      </c>
      <c r="E53" s="130"/>
      <c r="F53" s="131"/>
      <c r="G53" s="131"/>
    </row>
    <row r="54" spans="1:7" ht="17.25" customHeight="1" x14ac:dyDescent="0.25">
      <c r="A54" s="14" t="s">
        <v>83</v>
      </c>
      <c r="B54" s="71" t="s">
        <v>85</v>
      </c>
      <c r="C54" s="129"/>
      <c r="D54" s="40">
        <v>45000</v>
      </c>
      <c r="E54" s="4"/>
      <c r="F54" s="52"/>
      <c r="G54" s="29"/>
    </row>
    <row r="55" spans="1:7" ht="39.75" customHeight="1" x14ac:dyDescent="0.25">
      <c r="A55" s="54" t="s">
        <v>84</v>
      </c>
      <c r="B55" s="136" t="s">
        <v>100</v>
      </c>
      <c r="C55" s="137"/>
      <c r="D55" s="40">
        <v>4000</v>
      </c>
      <c r="E55" s="4"/>
      <c r="F55" s="52"/>
      <c r="G55" s="29"/>
    </row>
    <row r="56" spans="1:7" ht="18" customHeight="1" x14ac:dyDescent="0.25">
      <c r="A56" s="61" t="s">
        <v>98</v>
      </c>
      <c r="B56" s="71" t="s">
        <v>86</v>
      </c>
      <c r="C56" s="129"/>
      <c r="D56" s="43">
        <v>3000</v>
      </c>
      <c r="E56" s="4"/>
      <c r="F56" s="52"/>
      <c r="G56" s="29"/>
    </row>
    <row r="57" spans="1:7" ht="50.25" customHeight="1" x14ac:dyDescent="0.25">
      <c r="A57" s="61" t="s">
        <v>103</v>
      </c>
      <c r="B57" s="122" t="s">
        <v>115</v>
      </c>
      <c r="C57" s="129"/>
      <c r="D57" s="43">
        <v>35000</v>
      </c>
      <c r="E57" s="4"/>
      <c r="F57" s="52"/>
      <c r="G57" s="29"/>
    </row>
    <row r="58" spans="1:7" ht="18" customHeight="1" x14ac:dyDescent="0.25">
      <c r="A58" s="61" t="s">
        <v>104</v>
      </c>
      <c r="B58" s="127" t="s">
        <v>102</v>
      </c>
      <c r="C58" s="128"/>
      <c r="D58" s="43">
        <v>0</v>
      </c>
      <c r="E58" s="4"/>
      <c r="F58" s="52"/>
      <c r="G58" s="29"/>
    </row>
    <row r="59" spans="1:7" ht="15.75" x14ac:dyDescent="0.25">
      <c r="A59" s="60"/>
      <c r="B59" s="118" t="s">
        <v>70</v>
      </c>
      <c r="C59" s="119"/>
      <c r="D59" s="41">
        <f>SUM(D53:D58)</f>
        <v>87000</v>
      </c>
      <c r="G59" s="29"/>
    </row>
    <row r="60" spans="1:7" ht="15.75" x14ac:dyDescent="0.25">
      <c r="A60" s="14" t="s">
        <v>10</v>
      </c>
      <c r="B60" s="90" t="s">
        <v>5</v>
      </c>
      <c r="C60" s="70"/>
      <c r="D60" s="42"/>
    </row>
    <row r="61" spans="1:7" ht="31.5" customHeight="1" x14ac:dyDescent="0.25">
      <c r="A61" s="30" t="s">
        <v>44</v>
      </c>
      <c r="B61" s="71" t="s">
        <v>77</v>
      </c>
      <c r="C61" s="72"/>
      <c r="D61" s="59">
        <v>22000</v>
      </c>
    </row>
    <row r="62" spans="1:7" ht="28.5" customHeight="1" x14ac:dyDescent="0.25">
      <c r="A62" s="142" t="s">
        <v>76</v>
      </c>
      <c r="B62" s="143" t="s">
        <v>111</v>
      </c>
      <c r="C62" s="144"/>
      <c r="D62" s="145" t="s">
        <v>119</v>
      </c>
      <c r="F62" s="52"/>
    </row>
    <row r="63" spans="1:7" ht="30" customHeight="1" x14ac:dyDescent="0.25">
      <c r="A63" s="54" t="s">
        <v>99</v>
      </c>
      <c r="B63" s="82" t="s">
        <v>109</v>
      </c>
      <c r="C63" s="86"/>
      <c r="D63" s="59">
        <v>0</v>
      </c>
    </row>
    <row r="64" spans="1:7" ht="15.75" customHeight="1" thickBot="1" x14ac:dyDescent="0.3">
      <c r="A64" s="14"/>
      <c r="B64" s="123" t="s">
        <v>75</v>
      </c>
      <c r="C64" s="124"/>
      <c r="D64" s="146" t="s">
        <v>120</v>
      </c>
    </row>
    <row r="65" spans="1:7" ht="31.5" customHeight="1" x14ac:dyDescent="0.25">
      <c r="A65" s="65" t="s">
        <v>11</v>
      </c>
      <c r="B65" s="90" t="s">
        <v>45</v>
      </c>
      <c r="C65" s="70"/>
      <c r="D65" s="63"/>
    </row>
    <row r="66" spans="1:7" ht="15.75" customHeight="1" x14ac:dyDescent="0.25">
      <c r="A66" s="66" t="s">
        <v>46</v>
      </c>
      <c r="B66" s="93" t="s">
        <v>105</v>
      </c>
      <c r="C66" s="93"/>
      <c r="D66" s="42">
        <v>35000</v>
      </c>
    </row>
    <row r="67" spans="1:7" ht="15.75" customHeight="1" x14ac:dyDescent="0.25">
      <c r="A67" s="147" t="s">
        <v>107</v>
      </c>
      <c r="B67" s="148" t="s">
        <v>106</v>
      </c>
      <c r="C67" s="149"/>
      <c r="D67" s="145" t="s">
        <v>121</v>
      </c>
    </row>
    <row r="68" spans="1:7" ht="15" customHeight="1" x14ac:dyDescent="0.25">
      <c r="A68" s="66" t="s">
        <v>108</v>
      </c>
      <c r="B68" s="93" t="s">
        <v>8</v>
      </c>
      <c r="C68" s="93"/>
      <c r="D68" s="42">
        <v>1000</v>
      </c>
    </row>
    <row r="69" spans="1:7" ht="16.5" customHeight="1" x14ac:dyDescent="0.25">
      <c r="A69" s="60"/>
      <c r="B69" s="87" t="s">
        <v>71</v>
      </c>
      <c r="C69" s="88"/>
      <c r="D69" s="41" t="s">
        <v>122</v>
      </c>
    </row>
    <row r="70" spans="1:7" ht="16.5" thickBot="1" x14ac:dyDescent="0.3">
      <c r="A70" s="14" t="s">
        <v>47</v>
      </c>
      <c r="B70" s="90" t="s">
        <v>48</v>
      </c>
      <c r="C70" s="70"/>
      <c r="D70" s="64"/>
    </row>
    <row r="71" spans="1:7" ht="15.75" x14ac:dyDescent="0.25">
      <c r="A71" s="13" t="s">
        <v>49</v>
      </c>
      <c r="B71" s="84" t="s">
        <v>114</v>
      </c>
      <c r="C71" s="85"/>
      <c r="D71" s="62">
        <v>91000</v>
      </c>
    </row>
    <row r="72" spans="1:7" ht="27.75" customHeight="1" x14ac:dyDescent="0.25">
      <c r="A72" s="13" t="s">
        <v>50</v>
      </c>
      <c r="B72" s="67" t="s">
        <v>110</v>
      </c>
      <c r="C72" s="68"/>
      <c r="D72" s="43">
        <v>2000</v>
      </c>
    </row>
    <row r="73" spans="1:7" ht="15.75" x14ac:dyDescent="0.25">
      <c r="A73" s="14"/>
      <c r="B73" s="89" t="s">
        <v>72</v>
      </c>
      <c r="C73" s="88"/>
      <c r="D73" s="41">
        <f>D71+D72</f>
        <v>93000</v>
      </c>
    </row>
    <row r="74" spans="1:7" ht="15.75" x14ac:dyDescent="0.25">
      <c r="A74" s="14" t="s">
        <v>51</v>
      </c>
      <c r="B74" s="90" t="s">
        <v>12</v>
      </c>
      <c r="C74" s="70"/>
      <c r="D74" s="42"/>
    </row>
    <row r="75" spans="1:7" ht="18" customHeight="1" x14ac:dyDescent="0.25">
      <c r="A75" s="14"/>
      <c r="B75" s="91"/>
      <c r="C75" s="92"/>
      <c r="D75" s="42">
        <v>0</v>
      </c>
    </row>
    <row r="76" spans="1:7" ht="15.75" x14ac:dyDescent="0.25">
      <c r="A76" s="14"/>
      <c r="B76" s="87" t="s">
        <v>73</v>
      </c>
      <c r="C76" s="88"/>
      <c r="D76" s="41">
        <f>SUM(D75:D75)</f>
        <v>0</v>
      </c>
    </row>
    <row r="77" spans="1:7" ht="32.25" customHeight="1" x14ac:dyDescent="0.25">
      <c r="A77" s="14" t="s">
        <v>52</v>
      </c>
      <c r="B77" s="69" t="s">
        <v>13</v>
      </c>
      <c r="C77" s="70"/>
      <c r="D77" s="42"/>
    </row>
    <row r="78" spans="1:7" ht="18" customHeight="1" x14ac:dyDescent="0.25">
      <c r="A78" s="54" t="s">
        <v>116</v>
      </c>
      <c r="B78" s="82" t="s">
        <v>113</v>
      </c>
      <c r="C78" s="83"/>
      <c r="D78" s="59">
        <v>3000</v>
      </c>
    </row>
    <row r="79" spans="1:7" ht="16.5" thickBot="1" x14ac:dyDescent="0.3">
      <c r="A79" s="150" t="s">
        <v>96</v>
      </c>
      <c r="B79" s="151" t="s">
        <v>14</v>
      </c>
      <c r="C79" s="144"/>
      <c r="D79" s="145" t="s">
        <v>123</v>
      </c>
    </row>
    <row r="80" spans="1:7" ht="16.5" thickBot="1" x14ac:dyDescent="0.3">
      <c r="A80" s="18"/>
      <c r="B80" s="76" t="s">
        <v>79</v>
      </c>
      <c r="C80" s="77"/>
      <c r="D80" s="11" t="s">
        <v>124</v>
      </c>
      <c r="G80" s="29"/>
    </row>
    <row r="81" spans="1:7" ht="16.5" thickBot="1" x14ac:dyDescent="0.3">
      <c r="A81" s="18"/>
      <c r="B81" s="76" t="s">
        <v>82</v>
      </c>
      <c r="C81" s="81"/>
      <c r="D81" s="16">
        <v>279623</v>
      </c>
      <c r="E81" s="53"/>
      <c r="G81" s="29"/>
    </row>
    <row r="82" spans="1:7" ht="16.5" thickBot="1" x14ac:dyDescent="0.3">
      <c r="A82" s="5"/>
      <c r="B82" s="24"/>
      <c r="C82" s="24"/>
      <c r="D82" s="27"/>
    </row>
    <row r="83" spans="1:7" ht="16.5" thickBot="1" x14ac:dyDescent="0.3">
      <c r="A83" s="78" t="s">
        <v>80</v>
      </c>
      <c r="B83" s="79"/>
      <c r="C83" s="80"/>
      <c r="D83" s="11">
        <f>D42+D47+D81</f>
        <v>360122</v>
      </c>
    </row>
    <row r="84" spans="1:7" ht="16.5" thickBot="1" x14ac:dyDescent="0.3">
      <c r="A84" s="73" t="s">
        <v>81</v>
      </c>
      <c r="B84" s="74"/>
      <c r="C84" s="75"/>
      <c r="D84" s="28">
        <v>0</v>
      </c>
    </row>
    <row r="85" spans="1:7" ht="15.75" x14ac:dyDescent="0.25">
      <c r="A85" s="2"/>
      <c r="B85" s="1"/>
      <c r="C85" s="1"/>
      <c r="D85" s="7"/>
    </row>
    <row r="86" spans="1:7" ht="15.75" x14ac:dyDescent="0.25">
      <c r="A86" s="6" t="s">
        <v>74</v>
      </c>
      <c r="B86" s="25" t="s">
        <v>78</v>
      </c>
      <c r="C86" s="6"/>
      <c r="D86" s="6"/>
    </row>
    <row r="87" spans="1:7" ht="15.75" x14ac:dyDescent="0.25">
      <c r="A87" s="2"/>
      <c r="B87" s="1"/>
      <c r="C87" s="1"/>
      <c r="D87" s="7"/>
    </row>
  </sheetData>
  <mergeCells count="68">
    <mergeCell ref="E53:G53"/>
    <mergeCell ref="B41:C41"/>
    <mergeCell ref="B51:C51"/>
    <mergeCell ref="B54:C54"/>
    <mergeCell ref="B56:C56"/>
    <mergeCell ref="B42:C42"/>
    <mergeCell ref="A44:D44"/>
    <mergeCell ref="B46:C46"/>
    <mergeCell ref="B55:C55"/>
    <mergeCell ref="B47:C47"/>
    <mergeCell ref="B53:C53"/>
    <mergeCell ref="B60:C60"/>
    <mergeCell ref="B59:C59"/>
    <mergeCell ref="B32:C32"/>
    <mergeCell ref="B33:C33"/>
    <mergeCell ref="B65:C65"/>
    <mergeCell ref="B61:C61"/>
    <mergeCell ref="B62:C62"/>
    <mergeCell ref="B64:C64"/>
    <mergeCell ref="B34:C34"/>
    <mergeCell ref="B52:C52"/>
    <mergeCell ref="B58:C58"/>
    <mergeCell ref="B57:C57"/>
    <mergeCell ref="B16:C16"/>
    <mergeCell ref="B17:C17"/>
    <mergeCell ref="B19:C19"/>
    <mergeCell ref="B15:C15"/>
    <mergeCell ref="A49:D49"/>
    <mergeCell ref="B18:C18"/>
    <mergeCell ref="B20:C20"/>
    <mergeCell ref="B30:C30"/>
    <mergeCell ref="B28:C28"/>
    <mergeCell ref="B29:C29"/>
    <mergeCell ref="B22:C22"/>
    <mergeCell ref="B23:C23"/>
    <mergeCell ref="B24:C24"/>
    <mergeCell ref="B27:C27"/>
    <mergeCell ref="B21:C21"/>
    <mergeCell ref="B40:C40"/>
    <mergeCell ref="C4:D4"/>
    <mergeCell ref="A6:D6"/>
    <mergeCell ref="A8:D8"/>
    <mergeCell ref="B10:C10"/>
    <mergeCell ref="B11:C11"/>
    <mergeCell ref="B12:C12"/>
    <mergeCell ref="B13:C13"/>
    <mergeCell ref="B14:C14"/>
    <mergeCell ref="B63:C63"/>
    <mergeCell ref="B76:C76"/>
    <mergeCell ref="B73:C73"/>
    <mergeCell ref="B74:C74"/>
    <mergeCell ref="B75:C75"/>
    <mergeCell ref="B69:C69"/>
    <mergeCell ref="B70:C70"/>
    <mergeCell ref="B71:C71"/>
    <mergeCell ref="B66:C66"/>
    <mergeCell ref="B35:C35"/>
    <mergeCell ref="A37:D37"/>
    <mergeCell ref="B39:C39"/>
    <mergeCell ref="B68:C68"/>
    <mergeCell ref="B72:C72"/>
    <mergeCell ref="B77:C77"/>
    <mergeCell ref="B79:C79"/>
    <mergeCell ref="A84:C84"/>
    <mergeCell ref="B80:C80"/>
    <mergeCell ref="A83:C83"/>
    <mergeCell ref="B81:C81"/>
    <mergeCell ref="B78:C78"/>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2024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2024-06-13T08:33:41Z</dcterms:modified>
</cp:coreProperties>
</file>