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Odeta\Desktop\"/>
    </mc:Choice>
  </mc:AlternateContent>
  <xr:revisionPtr revIDLastSave="0" documentId="13_ncr:1_{F3D79F78-3EDB-4A1C-9EA3-33F80CA7726B}" xr6:coauthVersionLast="47" xr6:coauthVersionMax="47" xr10:uidLastSave="{00000000-0000-0000-0000-000000000000}"/>
  <bookViews>
    <workbookView xWindow="-120" yWindow="-120" windowWidth="29040" windowHeight="17640" xr2:uid="{DA738534-9D0F-41C3-A232-7CF2851E24C0}"/>
  </bookViews>
  <sheets>
    <sheet name="Lapas1" sheetId="1" r:id="rId1"/>
  </sheets>
  <calcPr calcId="18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1" i="1" l="1"/>
  <c r="D77" i="1"/>
  <c r="D42" i="1"/>
  <c r="D34" i="1"/>
  <c r="D29" i="1"/>
  <c r="D22" i="1"/>
  <c r="D17" i="1"/>
  <c r="D28" i="1" s="1"/>
  <c r="D30" i="1" s="1"/>
  <c r="D47" i="1" s="1"/>
  <c r="D19" i="1" l="1"/>
  <c r="D24" i="1" s="1"/>
  <c r="D33" i="1"/>
  <c r="D35" i="1" s="1"/>
</calcChain>
</file>

<file path=xl/sharedStrings.xml><?xml version="1.0" encoding="utf-8"?>
<sst xmlns="http://schemas.openxmlformats.org/spreadsheetml/2006/main" count="140" uniqueCount="128">
  <si>
    <t>Projekto lyginamasis variantas</t>
  </si>
  <si>
    <t xml:space="preserve">PATVIRTINTA    </t>
  </si>
  <si>
    <t xml:space="preserve">KRETINGOS RAJONO SAVIVALDYBĖS
APLINKOS APSAUGOS RĖMIMO SPECIALIOSIOS PROGRAMOS 
2023 M.  PRIEMONĖS
</t>
  </si>
  <si>
    <t>1. Informacija apie Savivaldybės aplinkos apsaugos rėmimo specialiosios programos (toliau – Programa) lėšas</t>
  </si>
  <si>
    <t>Eil.   Nr.</t>
  </si>
  <si>
    <t>(1) Programos finansavimo šaltiniai</t>
  </si>
  <si>
    <t>Numatyta surinkti lėšų, lėšų likučiai         Eur</t>
  </si>
  <si>
    <t>1.1.</t>
  </si>
  <si>
    <t>Mokesčiai už teršalų išmetimą į aplinką</t>
  </si>
  <si>
    <t>1.2.</t>
  </si>
  <si>
    <t>Mokesčiai už valstybinius gamtos išteklius</t>
  </si>
  <si>
    <t>1.3.</t>
  </si>
  <si>
    <t xml:space="preserve">Lėšos, gautos kaip želdinių atkuriamosios vertės kompensacija </t>
  </si>
  <si>
    <t>1.4.</t>
  </si>
  <si>
    <t>Savanoriškos juridinių ir fizinių asmenų įmokos ir kitos teisėtai gautos lėšos</t>
  </si>
  <si>
    <t>1.5.</t>
  </si>
  <si>
    <t>Kitos teisėtai gautos lėšos (Dotacijos)</t>
  </si>
  <si>
    <t>1.6.</t>
  </si>
  <si>
    <t>Mokesčiai už angliavandenilių išteklius</t>
  </si>
  <si>
    <t>1.7.</t>
  </si>
  <si>
    <t>Iš viso (1.1 + 1.2 + 1.3 + 1.4+1.5+1.6)</t>
  </si>
  <si>
    <t>1.8.</t>
  </si>
  <si>
    <t>Ankstesnio ataskaitinio laikotarpio lėšų, nurodytų 1.1 – 1.6 eilutėse, likutis</t>
  </si>
  <si>
    <t>1.9.</t>
  </si>
  <si>
    <t>Iš viso (1.7 + 1.8)</t>
  </si>
  <si>
    <t>1.10.</t>
  </si>
  <si>
    <t>Mokesčiai, sumokėti už medžiojamųjų gyvūnų išteklių naudojimą</t>
  </si>
  <si>
    <t>1.11.</t>
  </si>
  <si>
    <t>Ankstesnio ataskaitinio laikotarpio atitinkamų lėšų likutis</t>
  </si>
  <si>
    <t>1.12.</t>
  </si>
  <si>
    <t>Iš viso (1.10 + 1.11)</t>
  </si>
  <si>
    <t>1.13.</t>
  </si>
  <si>
    <t>Savivaldybės visuomenės sveikatos rėmimo specialiosios programos lėšų likutis ankstesnio ataskaitinio laikotarpio</t>
  </si>
  <si>
    <t>1.14.</t>
  </si>
  <si>
    <t>Faktinės ataskaitinio laikotarpio lėšos (1.9 + 1.12+1.13)</t>
  </si>
  <si>
    <t>Eil. Nr.</t>
  </si>
  <si>
    <t>(2) Savivaldybės visuomenės sveikatos rėmimo specialiajai programai skirtinos lėšos</t>
  </si>
  <si>
    <t>Lėšos, Eur</t>
  </si>
  <si>
    <t>1.15.</t>
  </si>
  <si>
    <t>20 procentų Savivaldybių aplinkos apsaugos rėmimo specialiosios programos lėšų, neįskaitant įplaukų už medžioklės plotų naudotojų mokesčius, mokamus įstatymų nustatytomis proporcijomis ir tvarka už medžiojamųjų gyvūnų išteklių naudojimą</t>
  </si>
  <si>
    <t>1.16.</t>
  </si>
  <si>
    <t xml:space="preserve">Ankstesnio ataskaitinio laikotarpio ataskaitos atitinkamų lėšų likutis </t>
  </si>
  <si>
    <t>1.17.</t>
  </si>
  <si>
    <t>Iš viso (1.15 + 1.16):</t>
  </si>
  <si>
    <t>(3) Kitoms Programos priemonėms skirtinos lėšos</t>
  </si>
  <si>
    <t>1.18.</t>
  </si>
  <si>
    <t>80 procentų Savivaldybių aplinkos apsaugos rėmimo specialiosios programos lėšų, neįskaitant įplaukų už medžioklės plotų naudotojų mokesčius, mokamus įstatymų nustatytomis proporcijomis ir tvarka už medžiojamųjų gyvūnų išteklių naudojimą</t>
  </si>
  <si>
    <t>1.19.</t>
  </si>
  <si>
    <t>1.20.</t>
  </si>
  <si>
    <t>Iš viso (1.18 + 1.19):</t>
  </si>
  <si>
    <t>2. Priemonės, kurioms finansuoti naudojamos lėšos, surinktos už medžiojamųjų gyvūnų išteklių naudojimą</t>
  </si>
  <si>
    <t>Priemonės pavadinimas</t>
  </si>
  <si>
    <t>Numatyta skirti lėšų, Eur</t>
  </si>
  <si>
    <t>2.1.</t>
  </si>
  <si>
    <t xml:space="preserve">Finansinė parama miško sklypų, kuriuose medžioklė nėra uždrausta, savininkams, valdytojams ir naudotojams, įgyvendinantiems žalos prevencijos priemones, kuriomis jie siekia išvengti medžiojamųjų gyvūnų daromos žalos miškui. Vilkų ūkiniams gyvūnams padarytos žalos atlyginimas. Bebraviečių ardymas. </t>
  </si>
  <si>
    <t>2.2.</t>
  </si>
  <si>
    <t>Kartografinės ir kitos medžiagos, reikalingos pagal Medžioklės įstatymo reikalavimus rengiamiems medžioklės plotų vienetų sudarymo ar jų ribų pakeitimo projektų parengimo priemonės</t>
  </si>
  <si>
    <t>2.3.</t>
  </si>
  <si>
    <t xml:space="preserve">Iš viso: </t>
  </si>
  <si>
    <t>3. Programos lėšos, skirtos Savivaldybės visuomenės sveikatos rėmimo specialiajai programai</t>
  </si>
  <si>
    <t>3.1.</t>
  </si>
  <si>
    <t>Savivaldybės visuomenės sveikatos rėmimo specialiosios programos vykdymas</t>
  </si>
  <si>
    <t>4. Kitos aplinkosaugos priemonės, kurioms įgyvendinti bus naudojamos Programos lėšos</t>
  </si>
  <si>
    <t>4.1.</t>
  </si>
  <si>
    <t>Aplinkos kokybės gerinimo ir apsaugos priemonės</t>
  </si>
  <si>
    <t>4.1.1.</t>
  </si>
  <si>
    <t>4.1.2.</t>
  </si>
  <si>
    <t>Gatvių laistymo, naudojant kietąsias daleles surišančias medžiagas, darbai</t>
  </si>
  <si>
    <t>4.1.3.</t>
  </si>
  <si>
    <t>Savivaldybės teritorijoje esančių valstybės saugomų teritorijų apsaugos ir tvarkymo darbai</t>
  </si>
  <si>
    <t>4.1.4.</t>
  </si>
  <si>
    <t>Vandens telkinių įžuvinimo darbai</t>
  </si>
  <si>
    <t>4.1.5.</t>
  </si>
  <si>
    <t>Gyventojams priklausančių gaminių, turinčių neigiamą poveikį aplinkai darančių medžiagų, asbesto atliekų tvarkymas (surinkimo, transportavimo, perdirbimo, kitokio naudojimo ar šalinimo darbai)</t>
  </si>
  <si>
    <t>4.1.6.</t>
  </si>
  <si>
    <t>Varninių paukščių ir mašalų gausos reguliavimas</t>
  </si>
  <si>
    <t>Iš viso (4.1 priemonės):</t>
  </si>
  <si>
    <t>4.2.</t>
  </si>
  <si>
    <t>Atliekų tvarkymo infrastruktūros plėtros priemonės</t>
  </si>
  <si>
    <t>4.2.1.</t>
  </si>
  <si>
    <r>
      <t>Projekto „</t>
    </r>
    <r>
      <rPr>
        <sz val="12"/>
        <rFont val="Times New Roman"/>
        <family val="1"/>
        <charset val="186"/>
      </rPr>
      <t>Komunalinių atliekų tvarkymo infrastruktūros plėtra Klaipėdos miesto, Skuodo ir Kretingos rajonų bei Neringos savivaldybėse“ kofinansavima</t>
    </r>
    <r>
      <rPr>
        <sz val="12"/>
        <color indexed="8"/>
        <rFont val="Times New Roman"/>
        <family val="1"/>
        <charset val="186"/>
      </rPr>
      <t>s</t>
    </r>
  </si>
  <si>
    <t>4.2.2.</t>
  </si>
  <si>
    <t>Atliekų surinkimo iš viešųjų teritorijų priemonių (ekskrementų surinkimo dėžės) įsigijimas ir įrengimas</t>
  </si>
  <si>
    <t>4.2.3.</t>
  </si>
  <si>
    <t xml:space="preserve">Komunalinių akliekų surinkimui ir (ar) rūšiavimui jų susidarymo vietose skirtų priemonių (antrinių žaliavų, biologinių atliekų surinkimo priemonių) įsigyjimas </t>
  </si>
  <si>
    <t>4.2.4.</t>
  </si>
  <si>
    <t xml:space="preserve">Savivaldybės atliekų prevencijos ir tvarkymo 2021−2027 m. plano parengimas </t>
  </si>
  <si>
    <r>
      <rPr>
        <b/>
        <strike/>
        <sz val="12"/>
        <rFont val="Times New Roman"/>
        <family val="1"/>
        <charset val="186"/>
      </rPr>
      <t xml:space="preserve">0 </t>
    </r>
    <r>
      <rPr>
        <b/>
        <sz val="12"/>
        <rFont val="Times New Roman"/>
        <family val="1"/>
        <charset val="186"/>
      </rPr>
      <t xml:space="preserve">           9922</t>
    </r>
  </si>
  <si>
    <t>Iš viso (4.2 priemonės):</t>
  </si>
  <si>
    <t>4.3.</t>
  </si>
  <si>
    <t>Atliekų, kurių turėtojo nustatyti neįmanoma arba kuris nebeegzistuoja, tvarkymo priemonės</t>
  </si>
  <si>
    <t>4.3.1.</t>
  </si>
  <si>
    <t xml:space="preserve">Aplinkos tvarkymo metu surinktų bešeimininkių padangų tvarkymas </t>
  </si>
  <si>
    <t>4.3.2.</t>
  </si>
  <si>
    <t xml:space="preserve">Aplinkos tvarkymo metu surinktų bešeimininkių atliekų tvarkymas </t>
  </si>
  <si>
    <t>4.3.3.</t>
  </si>
  <si>
    <t>Aplinkos tvarkymo metu surinktų atliekų tvarkymas</t>
  </si>
  <si>
    <t>Iš viso (4.3 priemonės):</t>
  </si>
  <si>
    <t>4.4.</t>
  </si>
  <si>
    <t>Aplinkos monitoringo, prevencinės, aplinkos atkūrimo priemonės</t>
  </si>
  <si>
    <t>4.4.1.</t>
  </si>
  <si>
    <t>Savivaldybės aplinkos stebėsenos programos 2023–2028 m. parengimas, stebėsena</t>
  </si>
  <si>
    <r>
      <rPr>
        <strike/>
        <sz val="12"/>
        <rFont val="Times New Roman"/>
        <family val="1"/>
        <charset val="186"/>
      </rPr>
      <t xml:space="preserve">13000 </t>
    </r>
    <r>
      <rPr>
        <sz val="12"/>
        <rFont val="Times New Roman"/>
        <family val="1"/>
        <charset val="186"/>
      </rPr>
      <t xml:space="preserve">      3078</t>
    </r>
  </si>
  <si>
    <t>4.4.2.</t>
  </si>
  <si>
    <t xml:space="preserve"> Pavojų aplinkai keliančių cheminių medžiagų sutvarkymo darbai, ekstremalių ekologinių situacijų, avarijų, įvykių padarinių likvidavimas</t>
  </si>
  <si>
    <t>Iš viso (4.4 priemonės):</t>
  </si>
  <si>
    <r>
      <rPr>
        <b/>
        <strike/>
        <sz val="12"/>
        <color indexed="8"/>
        <rFont val="Times New Roman"/>
        <family val="1"/>
        <charset val="186"/>
      </rPr>
      <t xml:space="preserve">13500   </t>
    </r>
    <r>
      <rPr>
        <b/>
        <sz val="12"/>
        <color indexed="8"/>
        <rFont val="Times New Roman"/>
        <family val="1"/>
        <charset val="186"/>
      </rPr>
      <t xml:space="preserve">     3578</t>
    </r>
  </si>
  <si>
    <t>4.5.</t>
  </si>
  <si>
    <t>Visuomenės švietimo ir mokymo aplinkosaugos klausimais priemonės</t>
  </si>
  <si>
    <t>Iš viso (4.5 priemonės):</t>
  </si>
  <si>
    <t>4.6.</t>
  </si>
  <si>
    <t>Želdynų ir želdinių apsaugos, tvarkymo, būklės stebėsenos, želdynų kūrimo, želdinių veisimo ir inventorizavimo priemonės</t>
  </si>
  <si>
    <t>4.6.1.</t>
  </si>
  <si>
    <t>Želdynų ir želdinių inventorizacija</t>
  </si>
  <si>
    <t>4.6.2.</t>
  </si>
  <si>
    <t>Kretingos rajono želdynų tvarkymo darbų finansavimas</t>
  </si>
  <si>
    <t>Iš viso (4.6. priemonė)</t>
  </si>
  <si>
    <t>Iš viso (4.1, 4.2, ,4.3, 4.4, 4.5, 4.6 priemonės)</t>
  </si>
  <si>
    <t>IŠ VISO IŠLAIDŲ:</t>
  </si>
  <si>
    <t>LĖŠŲ LIKUTIS:</t>
  </si>
  <si>
    <t xml:space="preserve">                                                           </t>
  </si>
  <si>
    <t xml:space="preserve">                                                     _________________________</t>
  </si>
  <si>
    <r>
      <rPr>
        <strike/>
        <sz val="12"/>
        <color indexed="8"/>
        <rFont val="Times New Roman"/>
        <family val="1"/>
        <charset val="186"/>
      </rPr>
      <t xml:space="preserve">53400  </t>
    </r>
    <r>
      <rPr>
        <sz val="12"/>
        <color indexed="8"/>
        <rFont val="Times New Roman"/>
        <family val="1"/>
        <charset val="186"/>
      </rPr>
      <t xml:space="preserve">        </t>
    </r>
    <r>
      <rPr>
        <b/>
        <sz val="12"/>
        <color indexed="8"/>
        <rFont val="Times New Roman"/>
        <family val="1"/>
        <charset val="186"/>
      </rPr>
      <t>39013</t>
    </r>
  </si>
  <si>
    <r>
      <rPr>
        <b/>
        <strike/>
        <sz val="12"/>
        <color indexed="8"/>
        <rFont val="Times New Roman"/>
        <family val="1"/>
        <charset val="186"/>
      </rPr>
      <t xml:space="preserve">95700  </t>
    </r>
    <r>
      <rPr>
        <b/>
        <sz val="12"/>
        <color indexed="8"/>
        <rFont val="Times New Roman"/>
        <family val="1"/>
        <charset val="186"/>
      </rPr>
      <t xml:space="preserve">    81313</t>
    </r>
  </si>
  <si>
    <r>
      <rPr>
        <strike/>
        <sz val="12"/>
        <rFont val="Times New Roman"/>
        <family val="1"/>
        <charset val="186"/>
      </rPr>
      <t xml:space="preserve">  42289   </t>
    </r>
    <r>
      <rPr>
        <sz val="12"/>
        <rFont val="Times New Roman"/>
        <family val="1"/>
        <charset val="186"/>
      </rPr>
      <t xml:space="preserve">     </t>
    </r>
    <r>
      <rPr>
        <b/>
        <sz val="12"/>
        <rFont val="Times New Roman"/>
        <family val="1"/>
        <charset val="186"/>
      </rPr>
      <t>49714</t>
    </r>
    <r>
      <rPr>
        <sz val="12"/>
        <rFont val="Times New Roman"/>
        <family val="1"/>
        <charset val="186"/>
      </rPr>
      <t xml:space="preserve"> </t>
    </r>
  </si>
  <si>
    <r>
      <rPr>
        <strike/>
        <sz val="12"/>
        <rFont val="Times New Roman"/>
        <family val="1"/>
        <charset val="186"/>
      </rPr>
      <t>60000</t>
    </r>
    <r>
      <rPr>
        <sz val="12"/>
        <rFont val="Times New Roman"/>
        <family val="1"/>
        <charset val="186"/>
      </rPr>
      <t xml:space="preserve">       </t>
    </r>
    <r>
      <rPr>
        <b/>
        <sz val="12"/>
        <rFont val="Times New Roman"/>
        <family val="1"/>
        <charset val="186"/>
      </rPr>
      <t>66962</t>
    </r>
  </si>
  <si>
    <r>
      <rPr>
        <b/>
        <strike/>
        <sz val="12"/>
        <color indexed="8"/>
        <rFont val="Times New Roman"/>
        <family val="1"/>
        <charset val="186"/>
      </rPr>
      <t xml:space="preserve">107289 </t>
    </r>
    <r>
      <rPr>
        <b/>
        <sz val="12"/>
        <color indexed="8"/>
        <rFont val="Times New Roman"/>
        <family val="1"/>
        <charset val="186"/>
      </rPr>
      <t xml:space="preserve">   131598</t>
    </r>
  </si>
  <si>
    <r>
      <t xml:space="preserve">Kretingos rajono savivaldybės tarybos                               
2023 m. kovo 30 d. sprendimu  Nr. T2-75                     </t>
    </r>
    <r>
      <rPr>
        <b/>
        <sz val="11"/>
        <color indexed="8"/>
        <rFont val="Times New Roman"/>
        <family val="1"/>
        <charset val="186"/>
      </rPr>
      <t>(Kretingos rajono savivaldybės tarybos 2023 m. birželio 29  d. sprendimo Nr. T2- 204               redakcija)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</si>
</sst>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2"/>
      <color indexed="8"/>
      <name val="Times New Roman"/>
      <family val="1"/>
      <charset val="186"/>
    </font>
    <font>
      <b/>
      <sz val="12"/>
      <color indexed="8"/>
      <name val="Times New Roman"/>
      <family val="1"/>
      <charset val="186"/>
    </font>
    <font>
      <sz val="11"/>
      <color indexed="8"/>
      <name val="Times New Roman"/>
      <family val="1"/>
      <charset val="186"/>
    </font>
    <font>
      <b/>
      <sz val="11"/>
      <color indexed="8"/>
      <name val="Times New Roman"/>
      <family val="1"/>
      <charset val="186"/>
    </font>
    <font>
      <b/>
      <sz val="12"/>
      <name val="Times New Roman"/>
      <family val="1"/>
      <charset val="186"/>
    </font>
    <font>
      <sz val="12"/>
      <name val="Times New Roman"/>
      <family val="1"/>
      <charset val="186"/>
    </font>
    <font>
      <strike/>
      <sz val="12"/>
      <color indexed="8"/>
      <name val="Times New Roman"/>
      <family val="1"/>
      <charset val="186"/>
    </font>
    <font>
      <sz val="11"/>
      <color indexed="10"/>
      <name val="Calibri"/>
      <family val="2"/>
    </font>
    <font>
      <b/>
      <strike/>
      <sz val="12"/>
      <color indexed="8"/>
      <name val="Times New Roman"/>
      <family val="1"/>
      <charset val="186"/>
    </font>
    <font>
      <strike/>
      <sz val="12"/>
      <name val="Times New Roman"/>
      <family val="1"/>
      <charset val="186"/>
    </font>
    <font>
      <b/>
      <strike/>
      <sz val="12"/>
      <name val="Times New Roman"/>
      <family val="1"/>
      <charset val="186"/>
    </font>
    <font>
      <sz val="12"/>
      <color theme="1"/>
      <name val="Times New Roman"/>
      <family val="1"/>
      <charset val="186"/>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2">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thin">
        <color indexed="64"/>
      </bottom>
      <diagonal/>
    </border>
    <border>
      <left/>
      <right/>
      <top style="medium">
        <color indexed="64"/>
      </top>
      <bottom style="medium">
        <color indexed="64"/>
      </bottom>
      <diagonal/>
    </border>
  </borders>
  <cellStyleXfs count="1">
    <xf numFmtId="0" fontId="0" fillId="0" borderId="0"/>
  </cellStyleXfs>
  <cellXfs count="149">
    <xf numFmtId="0" fontId="0" fillId="0" borderId="0" xfId="0"/>
    <xf numFmtId="0" fontId="1" fillId="0" borderId="0" xfId="0" applyFont="1" applyAlignment="1">
      <alignment horizontal="center" vertical="center"/>
    </xf>
    <xf numFmtId="0" fontId="1" fillId="0" borderId="0" xfId="0" applyFont="1"/>
    <xf numFmtId="0" fontId="2" fillId="0" borderId="0" xfId="0" applyFont="1"/>
    <xf numFmtId="1" fontId="1" fillId="0" borderId="0" xfId="0" applyNumberFormat="1" applyFont="1" applyAlignment="1">
      <alignment horizontal="center" vertical="center"/>
    </xf>
    <xf numFmtId="0" fontId="1" fillId="0" borderId="0" xfId="0" applyFont="1" applyAlignment="1">
      <alignment horizontal="left" vertical="top" wrapText="1"/>
    </xf>
    <xf numFmtId="1" fontId="1" fillId="0" borderId="0" xfId="0" applyNumberFormat="1" applyFont="1" applyAlignment="1">
      <alignment horizontal="center" vertical="center" wrapText="1"/>
    </xf>
    <xf numFmtId="0" fontId="2" fillId="0" borderId="1" xfId="0" applyFont="1" applyBorder="1" applyAlignment="1">
      <alignment horizontal="center" vertical="center" wrapText="1"/>
    </xf>
    <xf numFmtId="1" fontId="2" fillId="0" borderId="4" xfId="0" applyNumberFormat="1" applyFont="1" applyBorder="1" applyAlignment="1">
      <alignment horizontal="center" vertical="center" wrapText="1"/>
    </xf>
    <xf numFmtId="0" fontId="6" fillId="0" borderId="5" xfId="0" applyFont="1" applyBorder="1" applyAlignment="1">
      <alignment horizontal="center" vertical="center" wrapText="1"/>
    </xf>
    <xf numFmtId="1" fontId="1" fillId="2" borderId="8" xfId="0" applyNumberFormat="1" applyFont="1" applyFill="1" applyBorder="1" applyAlignment="1">
      <alignment horizontal="center" vertical="center"/>
    </xf>
    <xf numFmtId="0" fontId="1" fillId="0" borderId="0" xfId="0" applyFont="1" applyAlignment="1">
      <alignment wrapText="1"/>
    </xf>
    <xf numFmtId="0" fontId="6" fillId="0" borderId="9" xfId="0" applyFont="1" applyBorder="1" applyAlignment="1">
      <alignment horizontal="center" vertical="center" wrapText="1"/>
    </xf>
    <xf numFmtId="1" fontId="1" fillId="0" borderId="12" xfId="0" applyNumberFormat="1" applyFont="1" applyBorder="1" applyAlignment="1">
      <alignment horizontal="center" vertical="center"/>
    </xf>
    <xf numFmtId="0" fontId="1" fillId="0" borderId="9" xfId="0" applyFont="1" applyBorder="1" applyAlignment="1">
      <alignment horizontal="center" vertical="center" wrapText="1"/>
    </xf>
    <xf numFmtId="1" fontId="1" fillId="2" borderId="12" xfId="0" applyNumberFormat="1" applyFont="1" applyFill="1" applyBorder="1" applyAlignment="1">
      <alignment horizontal="center" vertical="center"/>
    </xf>
    <xf numFmtId="3" fontId="0" fillId="0" borderId="0" xfId="0" applyNumberFormat="1"/>
    <xf numFmtId="1" fontId="6" fillId="0" borderId="12" xfId="0" applyNumberFormat="1" applyFont="1" applyBorder="1" applyAlignment="1">
      <alignment horizontal="center" vertical="center"/>
    </xf>
    <xf numFmtId="0" fontId="1" fillId="3" borderId="9" xfId="0" applyFont="1" applyFill="1" applyBorder="1" applyAlignment="1">
      <alignment horizontal="center" vertical="center" wrapText="1"/>
    </xf>
    <xf numFmtId="1" fontId="1" fillId="3" borderId="12" xfId="0" applyNumberFormat="1" applyFont="1" applyFill="1" applyBorder="1" applyAlignment="1">
      <alignment horizontal="center" vertical="center"/>
    </xf>
    <xf numFmtId="0" fontId="1" fillId="0" borderId="14" xfId="0" applyFont="1" applyBorder="1" applyAlignment="1">
      <alignment horizontal="center" vertical="center" wrapText="1"/>
    </xf>
    <xf numFmtId="1" fontId="1" fillId="0" borderId="17" xfId="0" applyNumberFormat="1" applyFont="1" applyBorder="1" applyAlignment="1">
      <alignment horizontal="center" vertical="center"/>
    </xf>
    <xf numFmtId="0" fontId="1" fillId="0" borderId="18" xfId="0" applyFont="1" applyBorder="1" applyAlignment="1">
      <alignment horizontal="center" vertical="center" wrapText="1"/>
    </xf>
    <xf numFmtId="0" fontId="1" fillId="3" borderId="20" xfId="0" applyFont="1" applyFill="1" applyBorder="1" applyAlignment="1">
      <alignment horizontal="center" vertical="center" wrapText="1"/>
    </xf>
    <xf numFmtId="1" fontId="2" fillId="3" borderId="23" xfId="0" applyNumberFormat="1" applyFont="1" applyFill="1" applyBorder="1" applyAlignment="1">
      <alignment horizontal="center" vertical="center"/>
    </xf>
    <xf numFmtId="1" fontId="2" fillId="0" borderId="25" xfId="0" applyNumberFormat="1" applyFont="1" applyBorder="1" applyAlignment="1">
      <alignment horizontal="center" vertical="center" wrapText="1"/>
    </xf>
    <xf numFmtId="0" fontId="1" fillId="0" borderId="26" xfId="0" applyFont="1" applyBorder="1" applyAlignment="1">
      <alignment horizontal="center" vertical="center" wrapText="1"/>
    </xf>
    <xf numFmtId="1" fontId="6" fillId="0" borderId="8" xfId="0" applyNumberFormat="1" applyFont="1" applyBorder="1" applyAlignment="1">
      <alignment horizontal="center" vertical="center" wrapText="1"/>
    </xf>
    <xf numFmtId="1" fontId="6" fillId="2" borderId="17"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 fontId="5" fillId="0" borderId="4" xfId="0" applyNumberFormat="1" applyFont="1" applyBorder="1" applyAlignment="1">
      <alignment horizontal="center" vertical="center" wrapText="1"/>
    </xf>
    <xf numFmtId="1" fontId="6" fillId="0" borderId="0" xfId="0" applyNumberFormat="1" applyFont="1" applyAlignment="1">
      <alignment horizontal="center" vertical="center"/>
    </xf>
    <xf numFmtId="0" fontId="2" fillId="0" borderId="30" xfId="0" applyFont="1" applyBorder="1" applyAlignment="1">
      <alignment horizontal="center" vertical="center" wrapText="1"/>
    </xf>
    <xf numFmtId="1" fontId="5" fillId="0" borderId="33" xfId="0" applyNumberFormat="1" applyFont="1" applyBorder="1" applyAlignment="1">
      <alignment horizontal="center" vertical="center" wrapText="1"/>
    </xf>
    <xf numFmtId="1" fontId="6" fillId="2" borderId="8" xfId="0" applyNumberFormat="1" applyFont="1" applyFill="1" applyBorder="1" applyAlignment="1">
      <alignment horizontal="center" vertical="center" wrapText="1"/>
    </xf>
    <xf numFmtId="1" fontId="6" fillId="0" borderId="35" xfId="0" applyNumberFormat="1" applyFont="1" applyBorder="1" applyAlignment="1">
      <alignment horizontal="center" vertical="center" wrapText="1"/>
    </xf>
    <xf numFmtId="1" fontId="5" fillId="0" borderId="25" xfId="0" applyNumberFormat="1" applyFont="1" applyBorder="1" applyAlignment="1">
      <alignment horizontal="center" vertical="center" wrapText="1"/>
    </xf>
    <xf numFmtId="0" fontId="1" fillId="3" borderId="26" xfId="0" applyFont="1" applyFill="1" applyBorder="1" applyAlignment="1">
      <alignment horizontal="center" vertical="center" wrapText="1"/>
    </xf>
    <xf numFmtId="1" fontId="1" fillId="3" borderId="36" xfId="0" applyNumberFormat="1" applyFont="1" applyFill="1" applyBorder="1" applyAlignment="1">
      <alignment horizontal="center" vertical="center" wrapText="1"/>
    </xf>
    <xf numFmtId="0" fontId="0" fillId="0" borderId="0" xfId="0" applyAlignment="1">
      <alignment wrapText="1"/>
    </xf>
    <xf numFmtId="0" fontId="1" fillId="0" borderId="37" xfId="0" applyFont="1" applyBorder="1" applyAlignment="1">
      <alignment horizontal="center" vertical="center" wrapText="1"/>
    </xf>
    <xf numFmtId="1" fontId="1" fillId="2" borderId="39" xfId="0" applyNumberFormat="1" applyFont="1" applyFill="1" applyBorder="1" applyAlignment="1">
      <alignment horizontal="center" vertical="center" wrapText="1"/>
    </xf>
    <xf numFmtId="0" fontId="1" fillId="0" borderId="20" xfId="0" applyFont="1" applyBorder="1" applyAlignment="1">
      <alignment horizontal="center" vertical="center"/>
    </xf>
    <xf numFmtId="1" fontId="2" fillId="0" borderId="38" xfId="0" applyNumberFormat="1" applyFont="1" applyBorder="1" applyAlignment="1">
      <alignment horizontal="center" vertical="center"/>
    </xf>
    <xf numFmtId="4" fontId="1" fillId="0" borderId="8" xfId="0" applyNumberFormat="1" applyFont="1" applyBorder="1" applyAlignment="1">
      <alignment horizontal="center" vertical="center" wrapText="1"/>
    </xf>
    <xf numFmtId="1" fontId="6" fillId="2" borderId="12" xfId="0" applyNumberFormat="1" applyFont="1" applyFill="1" applyBorder="1" applyAlignment="1">
      <alignment horizontal="center" vertical="center" wrapText="1"/>
    </xf>
    <xf numFmtId="0" fontId="1" fillId="4" borderId="9" xfId="0" applyFont="1" applyFill="1" applyBorder="1" applyAlignment="1">
      <alignment horizontal="center" vertical="center" wrapText="1"/>
    </xf>
    <xf numFmtId="1" fontId="1" fillId="4" borderId="12" xfId="0" applyNumberFormat="1" applyFont="1" applyFill="1" applyBorder="1" applyAlignment="1">
      <alignment horizontal="center" vertical="center" wrapText="1"/>
    </xf>
    <xf numFmtId="0" fontId="0" fillId="0" borderId="0" xfId="0" applyAlignment="1">
      <alignment horizontal="left" wrapText="1"/>
    </xf>
    <xf numFmtId="0" fontId="8" fillId="0" borderId="0" xfId="0" applyFont="1"/>
    <xf numFmtId="1" fontId="1" fillId="2" borderId="12" xfId="0" applyNumberFormat="1" applyFont="1" applyFill="1" applyBorder="1" applyAlignment="1">
      <alignment horizontal="center" vertical="center" wrapText="1"/>
    </xf>
    <xf numFmtId="0" fontId="1" fillId="0" borderId="11" xfId="0" applyFont="1" applyBorder="1" applyAlignment="1">
      <alignment horizontal="center" vertical="center" wrapText="1"/>
    </xf>
    <xf numFmtId="1" fontId="6" fillId="0" borderId="12" xfId="0" applyNumberFormat="1" applyFont="1" applyBorder="1" applyAlignment="1">
      <alignment horizontal="center" vertical="center" wrapText="1"/>
    </xf>
    <xf numFmtId="0" fontId="1" fillId="0" borderId="5" xfId="0" applyFont="1" applyBorder="1" applyAlignment="1">
      <alignment horizontal="center" vertical="center" wrapText="1"/>
    </xf>
    <xf numFmtId="1" fontId="2" fillId="0" borderId="12" xfId="0" applyNumberFormat="1" applyFont="1" applyBorder="1" applyAlignment="1">
      <alignment horizontal="center" vertical="center" wrapText="1"/>
    </xf>
    <xf numFmtId="1" fontId="1" fillId="0" borderId="12" xfId="0" applyNumberFormat="1" applyFont="1" applyBorder="1" applyAlignment="1">
      <alignment horizontal="center" vertical="center" wrapText="1"/>
    </xf>
    <xf numFmtId="14" fontId="1" fillId="4" borderId="9" xfId="0" applyNumberFormat="1" applyFont="1" applyFill="1" applyBorder="1" applyAlignment="1">
      <alignment horizontal="center" vertical="center" wrapText="1"/>
    </xf>
    <xf numFmtId="1" fontId="6" fillId="4" borderId="12" xfId="0" applyNumberFormat="1" applyFont="1" applyFill="1" applyBorder="1" applyAlignment="1">
      <alignment horizontal="center" vertical="center" wrapText="1"/>
    </xf>
    <xf numFmtId="0" fontId="2" fillId="4" borderId="9" xfId="0" applyFont="1" applyFill="1" applyBorder="1" applyAlignment="1">
      <alignment horizontal="center" vertical="center" wrapText="1"/>
    </xf>
    <xf numFmtId="1" fontId="5" fillId="4" borderId="12" xfId="0" applyNumberFormat="1" applyFont="1" applyFill="1" applyBorder="1" applyAlignment="1">
      <alignment horizontal="center" vertical="center" wrapText="1"/>
    </xf>
    <xf numFmtId="1" fontId="1" fillId="0" borderId="18" xfId="0" applyNumberFormat="1" applyFont="1" applyBorder="1" applyAlignment="1">
      <alignment horizontal="center" vertical="center" wrapText="1"/>
    </xf>
    <xf numFmtId="0" fontId="12" fillId="3" borderId="0" xfId="0" applyFont="1" applyFill="1"/>
    <xf numFmtId="0" fontId="6" fillId="3" borderId="19" xfId="0" applyFont="1" applyFill="1" applyBorder="1" applyAlignment="1">
      <alignment horizontal="left" vertical="center" wrapText="1"/>
    </xf>
    <xf numFmtId="0" fontId="6" fillId="4" borderId="9" xfId="0" applyFont="1" applyFill="1" applyBorder="1" applyAlignment="1">
      <alignment horizontal="center" vertical="center" wrapText="1"/>
    </xf>
    <xf numFmtId="1" fontId="0" fillId="0" borderId="0" xfId="0" applyNumberFormat="1"/>
    <xf numFmtId="0" fontId="1" fillId="0" borderId="0" xfId="0" applyFont="1" applyAlignment="1">
      <alignment horizontal="center" vertical="center" wrapText="1"/>
    </xf>
    <xf numFmtId="0" fontId="2" fillId="0" borderId="0" xfId="0" applyFont="1" applyAlignment="1">
      <alignment horizontal="right" vertical="center" wrapText="1"/>
    </xf>
    <xf numFmtId="3" fontId="2" fillId="0" borderId="0" xfId="0" applyNumberFormat="1" applyFont="1" applyAlignment="1">
      <alignment horizontal="center" vertical="center" wrapText="1"/>
    </xf>
    <xf numFmtId="3" fontId="2" fillId="0" borderId="4" xfId="0" applyNumberFormat="1" applyFont="1" applyBorder="1" applyAlignment="1">
      <alignment horizontal="center" vertical="center"/>
    </xf>
    <xf numFmtId="0" fontId="1" fillId="0" borderId="0" xfId="0" applyFont="1" applyAlignment="1">
      <alignment vertical="center"/>
    </xf>
    <xf numFmtId="0" fontId="3" fillId="0" borderId="0" xfId="0" applyFont="1" applyAlignment="1">
      <alignment horizontal="center"/>
    </xf>
    <xf numFmtId="0" fontId="2" fillId="0" borderId="1" xfId="0" applyFont="1" applyBorder="1" applyAlignment="1">
      <alignment horizontal="right" vertical="center" wrapText="1"/>
    </xf>
    <xf numFmtId="0" fontId="2" fillId="0" borderId="25" xfId="0" applyFont="1" applyBorder="1" applyAlignment="1">
      <alignment horizontal="right" vertical="center" wrapText="1"/>
    </xf>
    <xf numFmtId="0" fontId="2" fillId="0" borderId="1"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horizontal="center" vertical="center"/>
    </xf>
    <xf numFmtId="0" fontId="2" fillId="0" borderId="41" xfId="0" applyFont="1" applyBorder="1" applyAlignment="1">
      <alignment horizontal="center" vertical="center"/>
    </xf>
    <xf numFmtId="0" fontId="2" fillId="0" borderId="25" xfId="0" applyFont="1" applyBorder="1" applyAlignment="1">
      <alignment horizontal="center"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2" fillId="0" borderId="10" xfId="0" applyFont="1" applyBorder="1" applyAlignment="1">
      <alignment horizontal="right" vertical="center" wrapText="1"/>
    </xf>
    <xf numFmtId="0" fontId="2" fillId="0" borderId="11" xfId="0" applyFont="1" applyBorder="1" applyAlignment="1">
      <alignment horizontal="righ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1" fillId="0" borderId="9" xfId="0" applyFont="1" applyBorder="1" applyAlignment="1">
      <alignment horizontal="left" vertical="top" wrapText="1"/>
    </xf>
    <xf numFmtId="0" fontId="1" fillId="0" borderId="13" xfId="0" applyFont="1" applyBorder="1" applyAlignment="1">
      <alignment horizontal="left" vertical="top" wrapText="1"/>
    </xf>
    <xf numFmtId="0" fontId="1" fillId="0" borderId="9" xfId="0" applyFont="1" applyBorder="1" applyAlignment="1">
      <alignment horizontal="left" vertical="center" wrapText="1"/>
    </xf>
    <xf numFmtId="0" fontId="1" fillId="0" borderId="19" xfId="0" applyFont="1" applyBorder="1" applyAlignment="1">
      <alignment horizontal="left" vertical="center" wrapText="1"/>
    </xf>
    <xf numFmtId="0" fontId="2" fillId="0" borderId="41" xfId="0" applyFont="1" applyBorder="1" applyAlignment="1">
      <alignment horizontal="right" vertical="center" wrapText="1"/>
    </xf>
    <xf numFmtId="0" fontId="1" fillId="4" borderId="9" xfId="0" applyFont="1" applyFill="1" applyBorder="1" applyAlignment="1">
      <alignment horizontal="left" vertical="top" wrapText="1"/>
    </xf>
    <xf numFmtId="0" fontId="1" fillId="4" borderId="13" xfId="0" applyFont="1" applyFill="1" applyBorder="1" applyAlignment="1">
      <alignment horizontal="left" vertical="top" wrapText="1"/>
    </xf>
    <xf numFmtId="0" fontId="2" fillId="4" borderId="9" xfId="0" applyFont="1" applyFill="1" applyBorder="1" applyAlignment="1">
      <alignment horizontal="left" vertical="top" wrapText="1"/>
    </xf>
    <xf numFmtId="0" fontId="2" fillId="4" borderId="13" xfId="0" applyFont="1" applyFill="1" applyBorder="1" applyAlignment="1">
      <alignment horizontal="left" vertical="top" wrapText="1"/>
    </xf>
    <xf numFmtId="0" fontId="2" fillId="0" borderId="9" xfId="0" applyFont="1" applyBorder="1" applyAlignment="1">
      <alignment horizontal="right" vertical="center" wrapText="1"/>
    </xf>
    <xf numFmtId="0" fontId="2" fillId="0" borderId="19" xfId="0" applyFont="1" applyBorder="1" applyAlignment="1">
      <alignment horizontal="righ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4" borderId="1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6" fillId="0" borderId="9"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37" xfId="0" applyBorder="1" applyAlignment="1">
      <alignment horizontal="center" wrapText="1"/>
    </xf>
    <xf numFmtId="0" fontId="0" fillId="0" borderId="0" xfId="0" applyAlignment="1">
      <alignment horizontal="center" wrapText="1"/>
    </xf>
    <xf numFmtId="0" fontId="1" fillId="4" borderId="9"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6" fillId="0" borderId="14" xfId="0" applyFont="1" applyBorder="1" applyAlignment="1">
      <alignment horizontal="left" vertical="center" wrapText="1"/>
    </xf>
    <xf numFmtId="0" fontId="6" fillId="0" borderId="35" xfId="0" applyFont="1" applyBorder="1" applyAlignment="1">
      <alignment horizontal="left" vertical="center" wrapText="1"/>
    </xf>
    <xf numFmtId="0" fontId="1" fillId="0" borderId="13" xfId="0" applyFont="1" applyBorder="1" applyAlignment="1">
      <alignment horizontal="left" vertical="center" wrapText="1"/>
    </xf>
    <xf numFmtId="0" fontId="6" fillId="0" borderId="9" xfId="0" applyFont="1" applyBorder="1" applyAlignment="1">
      <alignment horizontal="left"/>
    </xf>
    <xf numFmtId="0" fontId="6" fillId="0" borderId="13" xfId="0" applyFont="1" applyBorder="1" applyAlignment="1">
      <alignment horizontal="left"/>
    </xf>
    <xf numFmtId="0" fontId="2" fillId="0" borderId="27" xfId="0" applyFont="1" applyBorder="1" applyAlignment="1">
      <alignment horizontal="right" vertical="center" wrapText="1"/>
    </xf>
    <xf numFmtId="0" fontId="2" fillId="0" borderId="40" xfId="0" applyFont="1" applyBorder="1" applyAlignment="1">
      <alignment horizontal="right" vertical="center" wrapText="1"/>
    </xf>
    <xf numFmtId="0" fontId="1" fillId="4" borderId="19"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5" xfId="0" applyFont="1" applyBorder="1" applyAlignment="1">
      <alignment horizontal="left" vertical="center" wrapText="1"/>
    </xf>
    <xf numFmtId="0" fontId="1" fillId="0" borderId="29" xfId="0" applyFont="1" applyBorder="1" applyAlignment="1">
      <alignment horizontal="left" vertical="center" wrapText="1"/>
    </xf>
    <xf numFmtId="0" fontId="2" fillId="0" borderId="2" xfId="0" applyFont="1" applyBorder="1" applyAlignment="1">
      <alignment horizontal="left" vertical="center" wrapText="1"/>
    </xf>
    <xf numFmtId="0" fontId="2" fillId="0" borderId="24" xfId="0" applyFont="1" applyBorder="1" applyAlignment="1">
      <alignment horizontal="left" vertical="center" wrapText="1"/>
    </xf>
    <xf numFmtId="0" fontId="2" fillId="0" borderId="0" xfId="0" applyFont="1" applyAlignment="1">
      <alignment horizontal="left" vertical="center" wrapText="1"/>
    </xf>
    <xf numFmtId="0" fontId="2" fillId="0" borderId="24" xfId="0" applyFont="1" applyBorder="1" applyAlignment="1">
      <alignment horizontal="center" vertical="center" wrapText="1"/>
    </xf>
    <xf numFmtId="0" fontId="1" fillId="3" borderId="6" xfId="0" applyFont="1" applyFill="1" applyBorder="1" applyAlignment="1">
      <alignment horizontal="left" vertical="center" wrapText="1"/>
    </xf>
    <xf numFmtId="0" fontId="1" fillId="3" borderId="34" xfId="0" applyFont="1" applyFill="1" applyBorder="1" applyAlignment="1">
      <alignment horizontal="left" vertical="center" wrapText="1"/>
    </xf>
    <xf numFmtId="0" fontId="1" fillId="0" borderId="20" xfId="0" applyFont="1" applyBorder="1" applyAlignment="1">
      <alignment horizontal="left" vertical="center" wrapText="1"/>
    </xf>
    <xf numFmtId="0" fontId="1" fillId="0" borderId="38" xfId="0" applyFont="1" applyBorder="1" applyAlignment="1">
      <alignment horizontal="left" vertical="center" wrapText="1"/>
    </xf>
    <xf numFmtId="0" fontId="1" fillId="0" borderId="1" xfId="0" applyFont="1" applyBorder="1" applyAlignment="1">
      <alignment horizontal="left" vertical="center" wrapText="1"/>
    </xf>
    <xf numFmtId="0" fontId="1" fillId="0" borderId="25" xfId="0" applyFont="1" applyBorder="1" applyAlignment="1">
      <alignment horizontal="left" vertical="center" wrapText="1"/>
    </xf>
    <xf numFmtId="0" fontId="2" fillId="0" borderId="0" xfId="0" applyFont="1" applyAlignment="1">
      <alignment horizontal="left" vertical="center"/>
    </xf>
    <xf numFmtId="0" fontId="1" fillId="0" borderId="6" xfId="0" applyFont="1" applyBorder="1" applyAlignment="1">
      <alignment horizontal="left" vertical="center" wrapText="1"/>
    </xf>
    <xf numFmtId="0" fontId="1" fillId="0" borderId="34" xfId="0" applyFont="1" applyBorder="1" applyAlignment="1">
      <alignment horizontal="left" vertical="center" wrapText="1"/>
    </xf>
    <xf numFmtId="0" fontId="1" fillId="3" borderId="10"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0" borderId="16" xfId="0" applyFont="1" applyBorder="1" applyAlignment="1">
      <alignment horizontal="left" vertical="center" wrapText="1"/>
    </xf>
    <xf numFmtId="0" fontId="2" fillId="3" borderId="21"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3" fillId="0" borderId="0" xfId="0" applyFont="1" applyAlignment="1">
      <alignment horizontal="left" vertical="top" wrapText="1"/>
    </xf>
    <xf numFmtId="0" fontId="2" fillId="0" borderId="0" xfId="0" applyFont="1" applyAlignment="1">
      <alignment horizontal="center" vertical="top" wrapText="1"/>
    </xf>
    <xf numFmtId="0" fontId="5" fillId="0" borderId="0" xfId="0" applyFont="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0" xfId="0" applyFont="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73BE4-9539-4581-98D8-2089694DC9DB}">
  <dimension ref="A1:I88"/>
  <sheetViews>
    <sheetView tabSelected="1" workbookViewId="0">
      <selection activeCell="C4" sqref="C4:D4"/>
    </sheetView>
  </sheetViews>
  <sheetFormatPr defaultRowHeight="15" x14ac:dyDescent="0.25"/>
  <cols>
    <col min="1" max="1" width="7.140625" customWidth="1"/>
    <col min="2" max="2" width="53.42578125" customWidth="1"/>
    <col min="3" max="3" width="23" customWidth="1"/>
    <col min="4" max="4" width="22.42578125" customWidth="1"/>
    <col min="5" max="5" width="39.140625" customWidth="1"/>
  </cols>
  <sheetData>
    <row r="1" spans="1:5" ht="15.75" x14ac:dyDescent="0.25">
      <c r="A1" s="1"/>
      <c r="B1" s="2"/>
      <c r="C1" s="3" t="s">
        <v>0</v>
      </c>
      <c r="D1" s="4"/>
    </row>
    <row r="2" spans="1:5" ht="15.75" x14ac:dyDescent="0.25">
      <c r="A2" s="1"/>
      <c r="B2" s="2"/>
      <c r="C2" s="3"/>
      <c r="D2" s="4"/>
    </row>
    <row r="3" spans="1:5" ht="15.75" x14ac:dyDescent="0.25">
      <c r="A3" s="1"/>
      <c r="B3" s="2"/>
      <c r="C3" s="2" t="s">
        <v>1</v>
      </c>
      <c r="D3" s="4"/>
    </row>
    <row r="4" spans="1:5" ht="78.75" customHeight="1" x14ac:dyDescent="0.25">
      <c r="A4" s="1"/>
      <c r="B4" s="2"/>
      <c r="C4" s="141" t="s">
        <v>127</v>
      </c>
      <c r="D4" s="141"/>
    </row>
    <row r="5" spans="1:5" ht="15.75" x14ac:dyDescent="0.25">
      <c r="A5" s="1"/>
      <c r="B5" s="2"/>
      <c r="C5" s="5"/>
      <c r="D5" s="6"/>
    </row>
    <row r="6" spans="1:5" ht="48" customHeight="1" x14ac:dyDescent="0.25">
      <c r="A6" s="142" t="s">
        <v>2</v>
      </c>
      <c r="B6" s="142"/>
      <c r="C6" s="142"/>
      <c r="D6" s="142"/>
    </row>
    <row r="7" spans="1:5" ht="15.75" x14ac:dyDescent="0.25">
      <c r="A7" s="1"/>
      <c r="B7" s="2"/>
      <c r="C7" s="2"/>
      <c r="D7" s="4"/>
    </row>
    <row r="8" spans="1:5" ht="36.75" customHeight="1" x14ac:dyDescent="0.25">
      <c r="A8" s="143" t="s">
        <v>3</v>
      </c>
      <c r="B8" s="143"/>
      <c r="C8" s="143"/>
      <c r="D8" s="143"/>
    </row>
    <row r="9" spans="1:5" ht="16.5" thickBot="1" x14ac:dyDescent="0.3">
      <c r="A9" s="1"/>
      <c r="B9" s="2"/>
      <c r="C9" s="2"/>
      <c r="D9" s="4"/>
    </row>
    <row r="10" spans="1:5" ht="48" thickBot="1" x14ac:dyDescent="0.3">
      <c r="A10" s="7" t="s">
        <v>4</v>
      </c>
      <c r="B10" s="144" t="s">
        <v>5</v>
      </c>
      <c r="C10" s="145"/>
      <c r="D10" s="8" t="s">
        <v>6</v>
      </c>
    </row>
    <row r="11" spans="1:5" ht="15.75" x14ac:dyDescent="0.25">
      <c r="A11" s="9" t="s">
        <v>7</v>
      </c>
      <c r="B11" s="146" t="s">
        <v>8</v>
      </c>
      <c r="C11" s="147"/>
      <c r="D11" s="10">
        <v>85000</v>
      </c>
      <c r="E11" s="11"/>
    </row>
    <row r="12" spans="1:5" ht="15.75" x14ac:dyDescent="0.25">
      <c r="A12" s="12" t="s">
        <v>9</v>
      </c>
      <c r="B12" s="148" t="s">
        <v>10</v>
      </c>
      <c r="C12" s="96"/>
      <c r="D12" s="13">
        <v>55000</v>
      </c>
      <c r="E12" s="11"/>
    </row>
    <row r="13" spans="1:5" ht="15.75" x14ac:dyDescent="0.25">
      <c r="A13" s="12" t="s">
        <v>11</v>
      </c>
      <c r="B13" s="148" t="s">
        <v>12</v>
      </c>
      <c r="C13" s="96"/>
      <c r="D13" s="13">
        <v>0</v>
      </c>
    </row>
    <row r="14" spans="1:5" ht="15.75" x14ac:dyDescent="0.25">
      <c r="A14" s="12" t="s">
        <v>13</v>
      </c>
      <c r="B14" s="148" t="s">
        <v>14</v>
      </c>
      <c r="C14" s="96"/>
      <c r="D14" s="13">
        <v>0</v>
      </c>
    </row>
    <row r="15" spans="1:5" ht="15.75" x14ac:dyDescent="0.25">
      <c r="A15" s="12" t="s">
        <v>15</v>
      </c>
      <c r="B15" s="100" t="s">
        <v>16</v>
      </c>
      <c r="C15" s="97"/>
      <c r="D15" s="13">
        <v>0</v>
      </c>
    </row>
    <row r="16" spans="1:5" ht="15.75" x14ac:dyDescent="0.25">
      <c r="A16" s="12" t="s">
        <v>17</v>
      </c>
      <c r="B16" s="100" t="s">
        <v>18</v>
      </c>
      <c r="C16" s="97"/>
      <c r="D16" s="13">
        <v>40000</v>
      </c>
      <c r="E16" s="11"/>
    </row>
    <row r="17" spans="1:7" ht="15.75" x14ac:dyDescent="0.25">
      <c r="A17" s="14" t="s">
        <v>19</v>
      </c>
      <c r="B17" s="79" t="s">
        <v>20</v>
      </c>
      <c r="C17" s="80"/>
      <c r="D17" s="15">
        <f>SUM(D11:D16)</f>
        <v>180000</v>
      </c>
      <c r="E17" s="16"/>
    </row>
    <row r="18" spans="1:7" ht="15.75" x14ac:dyDescent="0.25">
      <c r="A18" s="14" t="s">
        <v>21</v>
      </c>
      <c r="B18" s="79" t="s">
        <v>22</v>
      </c>
      <c r="C18" s="80"/>
      <c r="D18" s="17">
        <v>160189</v>
      </c>
      <c r="F18" s="16"/>
    </row>
    <row r="19" spans="1:7" ht="15.75" x14ac:dyDescent="0.25">
      <c r="A19" s="14" t="s">
        <v>23</v>
      </c>
      <c r="B19" s="79" t="s">
        <v>24</v>
      </c>
      <c r="C19" s="80"/>
      <c r="D19" s="13">
        <f>SUM(D17:D18)</f>
        <v>340189</v>
      </c>
    </row>
    <row r="20" spans="1:7" ht="15.75" x14ac:dyDescent="0.25">
      <c r="A20" s="18" t="s">
        <v>25</v>
      </c>
      <c r="B20" s="132" t="s">
        <v>26</v>
      </c>
      <c r="C20" s="133"/>
      <c r="D20" s="19">
        <v>46150</v>
      </c>
    </row>
    <row r="21" spans="1:7" ht="15.75" x14ac:dyDescent="0.25">
      <c r="A21" s="14" t="s">
        <v>27</v>
      </c>
      <c r="B21" s="79" t="s">
        <v>28</v>
      </c>
      <c r="C21" s="80"/>
      <c r="D21" s="15">
        <v>9605</v>
      </c>
      <c r="G21" s="16"/>
    </row>
    <row r="22" spans="1:7" ht="15.75" x14ac:dyDescent="0.25">
      <c r="A22" s="20" t="s">
        <v>29</v>
      </c>
      <c r="B22" s="117" t="s">
        <v>30</v>
      </c>
      <c r="C22" s="134"/>
      <c r="D22" s="21">
        <f>SUM(D20+D21)</f>
        <v>55755</v>
      </c>
    </row>
    <row r="23" spans="1:7" ht="36" customHeight="1" x14ac:dyDescent="0.25">
      <c r="A23" s="22" t="s">
        <v>31</v>
      </c>
      <c r="B23" s="80" t="s">
        <v>32</v>
      </c>
      <c r="C23" s="88"/>
      <c r="D23" s="13">
        <v>30032</v>
      </c>
    </row>
    <row r="24" spans="1:7" ht="16.5" thickBot="1" x14ac:dyDescent="0.3">
      <c r="A24" s="23" t="s">
        <v>33</v>
      </c>
      <c r="B24" s="135" t="s">
        <v>34</v>
      </c>
      <c r="C24" s="136"/>
      <c r="D24" s="24">
        <f>SUM(D19+D22+D23)</f>
        <v>425976</v>
      </c>
      <c r="E24" s="16"/>
    </row>
    <row r="25" spans="1:7" ht="15.75" x14ac:dyDescent="0.25">
      <c r="A25" s="1"/>
      <c r="B25" s="2"/>
      <c r="C25" s="2"/>
      <c r="D25" s="4"/>
    </row>
    <row r="26" spans="1:7" ht="16.5" thickBot="1" x14ac:dyDescent="0.3">
      <c r="A26" s="1"/>
      <c r="B26" s="2"/>
      <c r="C26" s="2"/>
      <c r="D26" s="4"/>
    </row>
    <row r="27" spans="1:7" ht="32.25" thickBot="1" x14ac:dyDescent="0.3">
      <c r="A27" s="7" t="s">
        <v>35</v>
      </c>
      <c r="B27" s="115" t="s">
        <v>36</v>
      </c>
      <c r="C27" s="122"/>
      <c r="D27" s="25" t="s">
        <v>37</v>
      </c>
    </row>
    <row r="28" spans="1:7" ht="49.5" customHeight="1" x14ac:dyDescent="0.25">
      <c r="A28" s="26" t="s">
        <v>38</v>
      </c>
      <c r="B28" s="137" t="s">
        <v>39</v>
      </c>
      <c r="C28" s="138"/>
      <c r="D28" s="27">
        <f>ROUND(D17*20/100,2)</f>
        <v>36000</v>
      </c>
      <c r="E28" s="16"/>
      <c r="F28" s="16"/>
    </row>
    <row r="29" spans="1:7" ht="16.5" thickBot="1" x14ac:dyDescent="0.3">
      <c r="A29" s="20" t="s">
        <v>40</v>
      </c>
      <c r="B29" s="117" t="s">
        <v>41</v>
      </c>
      <c r="C29" s="118"/>
      <c r="D29" s="28">
        <f>D23</f>
        <v>30032</v>
      </c>
    </row>
    <row r="30" spans="1:7" ht="16.5" thickBot="1" x14ac:dyDescent="0.3">
      <c r="A30" s="29" t="s">
        <v>42</v>
      </c>
      <c r="B30" s="119" t="s">
        <v>43</v>
      </c>
      <c r="C30" s="120"/>
      <c r="D30" s="30">
        <f>SUM(D28:D29)</f>
        <v>66032</v>
      </c>
      <c r="G30" s="16"/>
    </row>
    <row r="31" spans="1:7" ht="16.5" thickBot="1" x14ac:dyDescent="0.3">
      <c r="A31" s="1"/>
      <c r="B31" s="2"/>
      <c r="C31" s="2"/>
      <c r="D31" s="31"/>
      <c r="F31" s="16"/>
    </row>
    <row r="32" spans="1:7" ht="32.25" thickBot="1" x14ac:dyDescent="0.3">
      <c r="A32" s="32" t="s">
        <v>35</v>
      </c>
      <c r="B32" s="139" t="s">
        <v>44</v>
      </c>
      <c r="C32" s="140"/>
      <c r="D32" s="33" t="s">
        <v>37</v>
      </c>
      <c r="F32" s="16"/>
    </row>
    <row r="33" spans="1:9" ht="48.75" customHeight="1" x14ac:dyDescent="0.25">
      <c r="A33" s="26" t="s">
        <v>45</v>
      </c>
      <c r="B33" s="130" t="s">
        <v>46</v>
      </c>
      <c r="C33" s="131"/>
      <c r="D33" s="34">
        <f>ROUND(D17*80/100,2)</f>
        <v>144000</v>
      </c>
    </row>
    <row r="34" spans="1:9" ht="16.5" thickBot="1" x14ac:dyDescent="0.3">
      <c r="A34" s="20" t="s">
        <v>47</v>
      </c>
      <c r="B34" s="117" t="s">
        <v>41</v>
      </c>
      <c r="C34" s="118"/>
      <c r="D34" s="35">
        <f>D18</f>
        <v>160189</v>
      </c>
    </row>
    <row r="35" spans="1:9" ht="16.5" thickBot="1" x14ac:dyDescent="0.3">
      <c r="A35" s="29" t="s">
        <v>48</v>
      </c>
      <c r="B35" s="119" t="s">
        <v>49</v>
      </c>
      <c r="C35" s="120"/>
      <c r="D35" s="36">
        <f>SUM(D33:D34)</f>
        <v>304189</v>
      </c>
    </row>
    <row r="36" spans="1:9" ht="15.75" x14ac:dyDescent="0.25">
      <c r="A36" s="1"/>
      <c r="B36" s="2"/>
      <c r="C36" s="2"/>
      <c r="D36" s="4"/>
    </row>
    <row r="37" spans="1:9" ht="15.75" x14ac:dyDescent="0.25">
      <c r="A37" s="121" t="s">
        <v>50</v>
      </c>
      <c r="B37" s="121"/>
      <c r="C37" s="121"/>
      <c r="D37" s="121"/>
    </row>
    <row r="38" spans="1:9" ht="16.5" thickBot="1" x14ac:dyDescent="0.3">
      <c r="A38" s="1"/>
      <c r="B38" s="2"/>
      <c r="C38" s="2"/>
      <c r="D38" s="4"/>
    </row>
    <row r="39" spans="1:9" ht="32.25" thickBot="1" x14ac:dyDescent="0.3">
      <c r="A39" s="7" t="s">
        <v>35</v>
      </c>
      <c r="B39" s="115" t="s">
        <v>51</v>
      </c>
      <c r="C39" s="122"/>
      <c r="D39" s="25" t="s">
        <v>52</v>
      </c>
      <c r="G39" s="16"/>
    </row>
    <row r="40" spans="1:9" ht="63.75" customHeight="1" x14ac:dyDescent="0.25">
      <c r="A40" s="37" t="s">
        <v>53</v>
      </c>
      <c r="B40" s="123" t="s">
        <v>54</v>
      </c>
      <c r="C40" s="124"/>
      <c r="D40" s="38">
        <v>55755</v>
      </c>
      <c r="E40" s="39"/>
    </row>
    <row r="41" spans="1:9" ht="50.25" customHeight="1" thickBot="1" x14ac:dyDescent="0.3">
      <c r="A41" s="40" t="s">
        <v>55</v>
      </c>
      <c r="B41" s="125" t="s">
        <v>56</v>
      </c>
      <c r="C41" s="126"/>
      <c r="D41" s="41">
        <v>0</v>
      </c>
    </row>
    <row r="42" spans="1:9" ht="16.5" thickBot="1" x14ac:dyDescent="0.3">
      <c r="A42" s="29" t="s">
        <v>57</v>
      </c>
      <c r="B42" s="119" t="s">
        <v>58</v>
      </c>
      <c r="C42" s="120"/>
      <c r="D42" s="25">
        <f>SUM(D40:D41)</f>
        <v>55755</v>
      </c>
      <c r="G42" s="16"/>
      <c r="I42" s="16"/>
    </row>
    <row r="43" spans="1:9" ht="15.75" x14ac:dyDescent="0.25">
      <c r="A43" s="1"/>
      <c r="B43" s="2"/>
      <c r="C43" s="2"/>
      <c r="D43" s="4"/>
      <c r="I43" s="16"/>
    </row>
    <row r="44" spans="1:9" ht="15.75" x14ac:dyDescent="0.25">
      <c r="A44" s="121" t="s">
        <v>59</v>
      </c>
      <c r="B44" s="121"/>
      <c r="C44" s="121"/>
      <c r="D44" s="121"/>
    </row>
    <row r="45" spans="1:9" ht="16.5" thickBot="1" x14ac:dyDescent="0.3">
      <c r="A45" s="1"/>
      <c r="C45" s="2"/>
      <c r="D45" s="4"/>
    </row>
    <row r="46" spans="1:9" ht="32.25" thickBot="1" x14ac:dyDescent="0.3">
      <c r="A46" s="7" t="s">
        <v>35</v>
      </c>
      <c r="B46" s="115" t="s">
        <v>51</v>
      </c>
      <c r="C46" s="122"/>
      <c r="D46" s="25" t="s">
        <v>52</v>
      </c>
      <c r="I46" s="16"/>
    </row>
    <row r="47" spans="1:9" ht="16.5" thickBot="1" x14ac:dyDescent="0.3">
      <c r="A47" s="42" t="s">
        <v>60</v>
      </c>
      <c r="B47" s="127" t="s">
        <v>61</v>
      </c>
      <c r="C47" s="128"/>
      <c r="D47" s="43">
        <f>D30</f>
        <v>66032</v>
      </c>
      <c r="I47" s="16"/>
    </row>
    <row r="48" spans="1:9" ht="15.75" x14ac:dyDescent="0.25">
      <c r="A48" s="1"/>
      <c r="B48" s="2"/>
      <c r="C48" s="2"/>
      <c r="D48" s="4"/>
    </row>
    <row r="49" spans="1:8" ht="15.75" x14ac:dyDescent="0.25">
      <c r="A49" s="129" t="s">
        <v>62</v>
      </c>
      <c r="B49" s="129"/>
      <c r="C49" s="129"/>
      <c r="D49" s="129"/>
    </row>
    <row r="50" spans="1:8" ht="16.5" thickBot="1" x14ac:dyDescent="0.3">
      <c r="A50" s="1"/>
      <c r="B50" s="2"/>
      <c r="C50" s="2"/>
      <c r="D50" s="4"/>
    </row>
    <row r="51" spans="1:8" ht="32.25" thickBot="1" x14ac:dyDescent="0.3">
      <c r="A51" s="7" t="s">
        <v>35</v>
      </c>
      <c r="B51" s="115" t="s">
        <v>51</v>
      </c>
      <c r="C51" s="116"/>
      <c r="D51" s="8" t="s">
        <v>52</v>
      </c>
    </row>
    <row r="52" spans="1:8" ht="17.25" customHeight="1" x14ac:dyDescent="0.25">
      <c r="A52" s="26" t="s">
        <v>63</v>
      </c>
      <c r="B52" s="101" t="s">
        <v>64</v>
      </c>
      <c r="C52" s="102"/>
      <c r="D52" s="44"/>
    </row>
    <row r="53" spans="1:8" ht="18.75" customHeight="1" x14ac:dyDescent="0.25">
      <c r="A53" s="14" t="s">
        <v>65</v>
      </c>
      <c r="B53" s="87" t="s">
        <v>64</v>
      </c>
      <c r="C53" s="88"/>
      <c r="D53" s="45">
        <v>300</v>
      </c>
      <c r="E53" s="103"/>
      <c r="F53" s="104"/>
      <c r="G53" s="104"/>
      <c r="H53" s="104"/>
    </row>
    <row r="54" spans="1:8" ht="17.25" customHeight="1" x14ac:dyDescent="0.25">
      <c r="A54" s="46" t="s">
        <v>66</v>
      </c>
      <c r="B54" s="105" t="s">
        <v>67</v>
      </c>
      <c r="C54" s="106"/>
      <c r="D54" s="47" t="s">
        <v>122</v>
      </c>
      <c r="E54" s="48"/>
      <c r="F54" s="49"/>
      <c r="G54" s="16"/>
    </row>
    <row r="55" spans="1:8" ht="39.75" customHeight="1" x14ac:dyDescent="0.25">
      <c r="A55" s="14" t="s">
        <v>68</v>
      </c>
      <c r="B55" s="107" t="s">
        <v>69</v>
      </c>
      <c r="C55" s="108"/>
      <c r="D55" s="50">
        <v>4000</v>
      </c>
      <c r="E55" s="39"/>
      <c r="F55" s="49"/>
      <c r="G55" s="16"/>
    </row>
    <row r="56" spans="1:8" ht="18" customHeight="1" x14ac:dyDescent="0.25">
      <c r="A56" s="51" t="s">
        <v>70</v>
      </c>
      <c r="B56" s="87" t="s">
        <v>71</v>
      </c>
      <c r="C56" s="109"/>
      <c r="D56" s="45">
        <v>3000</v>
      </c>
      <c r="E56" s="39"/>
      <c r="F56" s="49"/>
      <c r="G56" s="16"/>
    </row>
    <row r="57" spans="1:8" ht="50.25" customHeight="1" x14ac:dyDescent="0.25">
      <c r="A57" s="51" t="s">
        <v>72</v>
      </c>
      <c r="B57" s="87" t="s">
        <v>73</v>
      </c>
      <c r="C57" s="109"/>
      <c r="D57" s="52">
        <v>35000</v>
      </c>
      <c r="E57" s="39"/>
      <c r="F57" s="49"/>
      <c r="G57" s="16"/>
    </row>
    <row r="58" spans="1:8" ht="18" customHeight="1" x14ac:dyDescent="0.25">
      <c r="A58" s="51" t="s">
        <v>74</v>
      </c>
      <c r="B58" s="110" t="s">
        <v>75</v>
      </c>
      <c r="C58" s="111"/>
      <c r="D58" s="45">
        <v>0</v>
      </c>
      <c r="E58" s="39"/>
      <c r="F58" s="49"/>
      <c r="G58" s="16"/>
    </row>
    <row r="59" spans="1:8" ht="15.75" x14ac:dyDescent="0.25">
      <c r="A59" s="53"/>
      <c r="B59" s="112" t="s">
        <v>76</v>
      </c>
      <c r="C59" s="113"/>
      <c r="D59" s="54" t="s">
        <v>123</v>
      </c>
      <c r="G59" s="16"/>
    </row>
    <row r="60" spans="1:8" ht="15.75" x14ac:dyDescent="0.25">
      <c r="A60" s="14" t="s">
        <v>77</v>
      </c>
      <c r="B60" s="83" t="s">
        <v>78</v>
      </c>
      <c r="C60" s="84"/>
      <c r="D60" s="55"/>
    </row>
    <row r="61" spans="1:8" ht="31.5" customHeight="1" x14ac:dyDescent="0.25">
      <c r="A61" s="56" t="s">
        <v>79</v>
      </c>
      <c r="B61" s="105" t="s">
        <v>80</v>
      </c>
      <c r="C61" s="114"/>
      <c r="D61" s="57" t="s">
        <v>124</v>
      </c>
    </row>
    <row r="62" spans="1:8" ht="28.5" customHeight="1" x14ac:dyDescent="0.25">
      <c r="A62" s="14" t="s">
        <v>81</v>
      </c>
      <c r="B62" s="87" t="s">
        <v>82</v>
      </c>
      <c r="C62" s="88"/>
      <c r="D62" s="55">
        <v>5000</v>
      </c>
      <c r="F62" s="49"/>
    </row>
    <row r="63" spans="1:8" ht="30" customHeight="1" x14ac:dyDescent="0.25">
      <c r="A63" s="46" t="s">
        <v>83</v>
      </c>
      <c r="B63" s="90" t="s">
        <v>84</v>
      </c>
      <c r="C63" s="91"/>
      <c r="D63" s="57" t="s">
        <v>125</v>
      </c>
    </row>
    <row r="64" spans="1:8" ht="30" customHeight="1" x14ac:dyDescent="0.25">
      <c r="A64" s="58" t="s">
        <v>85</v>
      </c>
      <c r="B64" s="92" t="s">
        <v>86</v>
      </c>
      <c r="C64" s="93"/>
      <c r="D64" s="59" t="s">
        <v>87</v>
      </c>
    </row>
    <row r="65" spans="1:4" ht="30" customHeight="1" x14ac:dyDescent="0.25">
      <c r="A65" s="14"/>
      <c r="B65" s="94" t="s">
        <v>88</v>
      </c>
      <c r="C65" s="95"/>
      <c r="D65" s="54" t="s">
        <v>126</v>
      </c>
    </row>
    <row r="66" spans="1:4" ht="15.75" customHeight="1" x14ac:dyDescent="0.25">
      <c r="A66" s="14" t="s">
        <v>89</v>
      </c>
      <c r="B66" s="83" t="s">
        <v>90</v>
      </c>
      <c r="C66" s="84"/>
      <c r="D66" s="55"/>
    </row>
    <row r="67" spans="1:4" ht="31.5" customHeight="1" x14ac:dyDescent="0.25">
      <c r="A67" s="22" t="s">
        <v>91</v>
      </c>
      <c r="B67" s="96" t="s">
        <v>92</v>
      </c>
      <c r="C67" s="97"/>
      <c r="D67" s="60">
        <v>35000</v>
      </c>
    </row>
    <row r="68" spans="1:4" ht="15.75" customHeight="1" x14ac:dyDescent="0.25">
      <c r="A68" s="22" t="s">
        <v>93</v>
      </c>
      <c r="B68" s="61" t="s">
        <v>94</v>
      </c>
      <c r="C68" s="62"/>
      <c r="D68" s="60">
        <v>2000</v>
      </c>
    </row>
    <row r="69" spans="1:4" ht="15.75" customHeight="1" x14ac:dyDescent="0.25">
      <c r="A69" s="14" t="s">
        <v>95</v>
      </c>
      <c r="B69" s="96" t="s">
        <v>96</v>
      </c>
      <c r="C69" s="97"/>
      <c r="D69" s="50">
        <v>1000</v>
      </c>
    </row>
    <row r="70" spans="1:4" ht="16.5" customHeight="1" x14ac:dyDescent="0.25">
      <c r="A70" s="14"/>
      <c r="B70" s="81" t="s">
        <v>97</v>
      </c>
      <c r="C70" s="82"/>
      <c r="D70" s="54">
        <v>38000</v>
      </c>
    </row>
    <row r="71" spans="1:4" ht="15.75" x14ac:dyDescent="0.25">
      <c r="A71" s="14" t="s">
        <v>98</v>
      </c>
      <c r="B71" s="83" t="s">
        <v>99</v>
      </c>
      <c r="C71" s="84"/>
      <c r="D71" s="55"/>
    </row>
    <row r="72" spans="1:4" ht="15.75" x14ac:dyDescent="0.25">
      <c r="A72" s="63" t="s">
        <v>100</v>
      </c>
      <c r="B72" s="98" t="s">
        <v>101</v>
      </c>
      <c r="C72" s="99"/>
      <c r="D72" s="57" t="s">
        <v>102</v>
      </c>
    </row>
    <row r="73" spans="1:4" ht="27.75" customHeight="1" x14ac:dyDescent="0.25">
      <c r="A73" s="12" t="s">
        <v>103</v>
      </c>
      <c r="B73" s="100" t="s">
        <v>104</v>
      </c>
      <c r="C73" s="97"/>
      <c r="D73" s="45">
        <v>500</v>
      </c>
    </row>
    <row r="74" spans="1:4" ht="15.75" x14ac:dyDescent="0.25">
      <c r="A74" s="14"/>
      <c r="B74" s="81" t="s">
        <v>105</v>
      </c>
      <c r="C74" s="82"/>
      <c r="D74" s="54" t="s">
        <v>106</v>
      </c>
    </row>
    <row r="75" spans="1:4" ht="15.75" x14ac:dyDescent="0.25">
      <c r="A75" s="14" t="s">
        <v>107</v>
      </c>
      <c r="B75" s="83" t="s">
        <v>108</v>
      </c>
      <c r="C75" s="84"/>
      <c r="D75" s="55"/>
    </row>
    <row r="76" spans="1:4" ht="18" customHeight="1" x14ac:dyDescent="0.25">
      <c r="A76" s="14"/>
      <c r="B76" s="79"/>
      <c r="C76" s="80"/>
      <c r="D76" s="55">
        <v>0</v>
      </c>
    </row>
    <row r="77" spans="1:4" ht="15.75" x14ac:dyDescent="0.25">
      <c r="A77" s="14"/>
      <c r="B77" s="81" t="s">
        <v>109</v>
      </c>
      <c r="C77" s="82"/>
      <c r="D77" s="54">
        <f>SUM(D76:D76)</f>
        <v>0</v>
      </c>
    </row>
    <row r="78" spans="1:4" ht="32.25" customHeight="1" x14ac:dyDescent="0.25">
      <c r="A78" s="14" t="s">
        <v>110</v>
      </c>
      <c r="B78" s="83" t="s">
        <v>111</v>
      </c>
      <c r="C78" s="84"/>
      <c r="D78" s="55"/>
    </row>
    <row r="79" spans="1:4" ht="18" customHeight="1" x14ac:dyDescent="0.25">
      <c r="A79" s="14" t="s">
        <v>112</v>
      </c>
      <c r="B79" s="85" t="s">
        <v>113</v>
      </c>
      <c r="C79" s="86"/>
      <c r="D79" s="52">
        <v>0</v>
      </c>
    </row>
    <row r="80" spans="1:4" ht="16.5" thickBot="1" x14ac:dyDescent="0.3">
      <c r="A80" s="14" t="s">
        <v>114</v>
      </c>
      <c r="B80" s="87" t="s">
        <v>115</v>
      </c>
      <c r="C80" s="88"/>
      <c r="D80" s="50">
        <v>49700</v>
      </c>
    </row>
    <row r="81" spans="1:7" ht="16.5" thickBot="1" x14ac:dyDescent="0.3">
      <c r="A81" s="29" t="s">
        <v>110</v>
      </c>
      <c r="B81" s="71" t="s">
        <v>116</v>
      </c>
      <c r="C81" s="89"/>
      <c r="D81" s="8">
        <f>SUM(D79:D80)</f>
        <v>49700</v>
      </c>
      <c r="G81" s="16"/>
    </row>
    <row r="82" spans="1:7" ht="16.5" thickBot="1" x14ac:dyDescent="0.3">
      <c r="A82" s="29"/>
      <c r="B82" s="71" t="s">
        <v>117</v>
      </c>
      <c r="C82" s="72"/>
      <c r="D82" s="25">
        <v>304189</v>
      </c>
      <c r="E82" s="64"/>
      <c r="G82" s="16"/>
    </row>
    <row r="83" spans="1:7" ht="16.5" thickBot="1" x14ac:dyDescent="0.3">
      <c r="A83" s="65"/>
      <c r="B83" s="66"/>
      <c r="C83" s="66"/>
      <c r="D83" s="67"/>
    </row>
    <row r="84" spans="1:7" ht="16.5" thickBot="1" x14ac:dyDescent="0.3">
      <c r="A84" s="73" t="s">
        <v>118</v>
      </c>
      <c r="B84" s="74"/>
      <c r="C84" s="75"/>
      <c r="D84" s="8">
        <v>425976</v>
      </c>
    </row>
    <row r="85" spans="1:7" ht="16.5" thickBot="1" x14ac:dyDescent="0.3">
      <c r="A85" s="76" t="s">
        <v>119</v>
      </c>
      <c r="B85" s="77"/>
      <c r="C85" s="78"/>
      <c r="D85" s="68">
        <v>0</v>
      </c>
    </row>
    <row r="86" spans="1:7" ht="15.75" x14ac:dyDescent="0.25">
      <c r="A86" s="1"/>
      <c r="B86" s="2"/>
      <c r="C86" s="2"/>
      <c r="D86" s="4"/>
    </row>
    <row r="87" spans="1:7" ht="15.75" x14ac:dyDescent="0.25">
      <c r="A87" s="69" t="s">
        <v>120</v>
      </c>
      <c r="B87" s="70" t="s">
        <v>121</v>
      </c>
      <c r="C87" s="69"/>
      <c r="D87" s="69"/>
    </row>
    <row r="88" spans="1:7" ht="15.75" x14ac:dyDescent="0.25">
      <c r="A88" s="1"/>
      <c r="B88" s="2"/>
      <c r="C88" s="2"/>
      <c r="D88" s="4"/>
    </row>
  </sheetData>
  <mergeCells count="69">
    <mergeCell ref="B18:C18"/>
    <mergeCell ref="C4:D4"/>
    <mergeCell ref="A6:D6"/>
    <mergeCell ref="A8:D8"/>
    <mergeCell ref="B10:C10"/>
    <mergeCell ref="B11:C11"/>
    <mergeCell ref="B12:C12"/>
    <mergeCell ref="B13:C13"/>
    <mergeCell ref="B14:C14"/>
    <mergeCell ref="B15:C15"/>
    <mergeCell ref="B16:C16"/>
    <mergeCell ref="B17:C17"/>
    <mergeCell ref="B33:C33"/>
    <mergeCell ref="B19:C19"/>
    <mergeCell ref="B20:C20"/>
    <mergeCell ref="B21:C21"/>
    <mergeCell ref="B22:C22"/>
    <mergeCell ref="B23:C23"/>
    <mergeCell ref="B24:C24"/>
    <mergeCell ref="B27:C27"/>
    <mergeCell ref="B28:C28"/>
    <mergeCell ref="B29:C29"/>
    <mergeCell ref="B30:C30"/>
    <mergeCell ref="B32:C32"/>
    <mergeCell ref="B51:C51"/>
    <mergeCell ref="B34:C34"/>
    <mergeCell ref="B35:C35"/>
    <mergeCell ref="A37:D37"/>
    <mergeCell ref="B39:C39"/>
    <mergeCell ref="B40:C40"/>
    <mergeCell ref="B41:C41"/>
    <mergeCell ref="B42:C42"/>
    <mergeCell ref="A44:D44"/>
    <mergeCell ref="B46:C46"/>
    <mergeCell ref="B47:C47"/>
    <mergeCell ref="A49:D49"/>
    <mergeCell ref="B62:C62"/>
    <mergeCell ref="B52:C52"/>
    <mergeCell ref="B53:C53"/>
    <mergeCell ref="E53:H53"/>
    <mergeCell ref="B54:C54"/>
    <mergeCell ref="B55:C55"/>
    <mergeCell ref="B56:C56"/>
    <mergeCell ref="B57:C57"/>
    <mergeCell ref="B58:C58"/>
    <mergeCell ref="B59:C59"/>
    <mergeCell ref="B60:C60"/>
    <mergeCell ref="B61:C61"/>
    <mergeCell ref="B75:C75"/>
    <mergeCell ref="B63:C63"/>
    <mergeCell ref="B64:C64"/>
    <mergeCell ref="B65:C65"/>
    <mergeCell ref="B66:C66"/>
    <mergeCell ref="B67:C67"/>
    <mergeCell ref="B69:C69"/>
    <mergeCell ref="B70:C70"/>
    <mergeCell ref="B71:C71"/>
    <mergeCell ref="B72:C72"/>
    <mergeCell ref="B73:C73"/>
    <mergeCell ref="B74:C74"/>
    <mergeCell ref="B82:C82"/>
    <mergeCell ref="A84:C84"/>
    <mergeCell ref="A85:C85"/>
    <mergeCell ref="B76:C76"/>
    <mergeCell ref="B77:C77"/>
    <mergeCell ref="B78:C78"/>
    <mergeCell ref="B79:C79"/>
    <mergeCell ref="B80:C80"/>
    <mergeCell ref="B81:C8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Odeta Viršilienė</dc:creator>
  <cp:lastModifiedBy>Odeta Viršilienė</cp:lastModifiedBy>
  <cp:lastPrinted>2023-12-01T08:36:37Z</cp:lastPrinted>
  <dcterms:created xsi:type="dcterms:W3CDTF">2023-12-01T08:36:23Z</dcterms:created>
  <dcterms:modified xsi:type="dcterms:W3CDTF">2023-12-04T15:13:15Z</dcterms:modified>
</cp:coreProperties>
</file>