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75D4EBE3-E060-4099-9F39-2F8AE0E1F115}" xr6:coauthVersionLast="47" xr6:coauthVersionMax="47" xr10:uidLastSave="{00000000-0000-0000-0000-000000000000}"/>
  <bookViews>
    <workbookView xWindow="-120" yWindow="-120" windowWidth="29040" windowHeight="17640" xr2:uid="{00000000-000D-0000-FFFF-FFFF00000000}"/>
  </bookViews>
  <sheets>
    <sheet name="2023 planas" sheetId="4" r:id="rId1"/>
    <sheet name="Lyginamasis variantas" sheetId="5" r:id="rId2"/>
  </sheets>
  <calcPr calcId="181029" calcOnSave="0"/>
</workbook>
</file>

<file path=xl/calcChain.xml><?xml version="1.0" encoding="utf-8"?>
<calcChain xmlns="http://schemas.openxmlformats.org/spreadsheetml/2006/main">
  <c r="D75" i="4" l="1"/>
  <c r="D63" i="4"/>
  <c r="D75" i="5"/>
  <c r="D68" i="5"/>
  <c r="D33" i="5"/>
  <c r="D28" i="5"/>
  <c r="D16" i="5"/>
  <c r="D32" i="5" s="1"/>
  <c r="D34" i="5" s="1"/>
  <c r="D27" i="5" l="1"/>
  <c r="D29" i="5" s="1"/>
  <c r="D46" i="5" s="1"/>
  <c r="D18" i="5"/>
  <c r="D58" i="4"/>
  <c r="D68" i="4"/>
  <c r="D21" i="4" l="1"/>
  <c r="D33" i="4"/>
  <c r="D28" i="4"/>
  <c r="D16" i="4"/>
  <c r="D32" i="4" s="1"/>
  <c r="D27" i="4" l="1"/>
  <c r="D18" i="4"/>
  <c r="D79" i="4"/>
  <c r="D72" i="4" l="1"/>
  <c r="D41" i="4"/>
  <c r="D29" i="4"/>
  <c r="D46" i="4" s="1"/>
  <c r="D34" i="4"/>
  <c r="D80" i="4" l="1"/>
  <c r="D82" i="4" s="1"/>
  <c r="D23" i="4"/>
</calcChain>
</file>

<file path=xl/sharedStrings.xml><?xml version="1.0" encoding="utf-8"?>
<sst xmlns="http://schemas.openxmlformats.org/spreadsheetml/2006/main" count="273" uniqueCount="134">
  <si>
    <t>Eil. Nr.</t>
  </si>
  <si>
    <t>Mokesčiai už teršalų išmetimą į aplinką</t>
  </si>
  <si>
    <t>Mokesčiai už angliavandenilių išteklius</t>
  </si>
  <si>
    <t>Aplinkos kokybės gerinimo ir apsaugos priemonės</t>
  </si>
  <si>
    <t>1.1.</t>
  </si>
  <si>
    <t>Atliekų tvarkymo infrastruktūros plėtros priemonės</t>
  </si>
  <si>
    <t>2.1.</t>
  </si>
  <si>
    <t>2.2.</t>
  </si>
  <si>
    <t>Aplinkos tvarkymo metu surinktų atliekų tvarkymas</t>
  </si>
  <si>
    <t>4.1.</t>
  </si>
  <si>
    <t>4.2.</t>
  </si>
  <si>
    <t>4.3.</t>
  </si>
  <si>
    <t>Visuomenės švietimo ir mokymo aplinkosaugos klausimais priemonės</t>
  </si>
  <si>
    <t>Želdynų ir želdinių apsaugos, tvarkymo, būklės stebėsenos, želdynų kūrimo, želdinių veisimo ir inventorizavimo priemonės</t>
  </si>
  <si>
    <t>Kretingos rajono želdynų tvarkymo darbų finansavimas</t>
  </si>
  <si>
    <t>Mokesčiai už valstybinius gamtos išteklius</t>
  </si>
  <si>
    <t>Ankstesnio ataskaitinio laikotarpio atitinkamų lėšų likutis</t>
  </si>
  <si>
    <t>(1) Programos finansavimo šaltiniai</t>
  </si>
  <si>
    <t>1.2.</t>
  </si>
  <si>
    <t>1.3.</t>
  </si>
  <si>
    <t>1.4.</t>
  </si>
  <si>
    <t>Savanoriškos juridinių ir fizinių asmenų įmokos ir kitos teisėtai gautos lėšos</t>
  </si>
  <si>
    <t>1.5.</t>
  </si>
  <si>
    <t>1.6.</t>
  </si>
  <si>
    <t>Mokesčiai, sumokėti už medžiojamųjų gyvūnų išteklių naudojimą</t>
  </si>
  <si>
    <t>1.7.</t>
  </si>
  <si>
    <t xml:space="preserve">Ankstesnio ataskaitinio laikotarpio ataskaitos atitinkamų lėšų likutis </t>
  </si>
  <si>
    <t>1.8.</t>
  </si>
  <si>
    <t>1.9.</t>
  </si>
  <si>
    <t>(2) Savivaldybės visuomenės sveikatos rėmimo specialiajai programai skirtinos lėšos</t>
  </si>
  <si>
    <t>Lėšos, Eur</t>
  </si>
  <si>
    <t>1.10.</t>
  </si>
  <si>
    <t>1.11.</t>
  </si>
  <si>
    <t>1.12.</t>
  </si>
  <si>
    <t>(3) Kitoms Programos priemonėms skirtinos lėšos</t>
  </si>
  <si>
    <t>1.13.</t>
  </si>
  <si>
    <t>1.14.</t>
  </si>
  <si>
    <t>1.15.</t>
  </si>
  <si>
    <t>2. Priemonės, kurioms finansuoti naudojamos lėšos, surinktos už medžiojamųjų gyvūnų išteklių naudojimą</t>
  </si>
  <si>
    <t>Priemonės pavadinimas</t>
  </si>
  <si>
    <t>Kartografinės ir kitos medžiagos, reikalingos pagal Medžioklės įstatymo reikalavimus rengiamiems medžioklės plotų vienetų sudarymo ar jų ribų pakeitimo projektų parengimo priemonės</t>
  </si>
  <si>
    <t xml:space="preserve">Iš viso: </t>
  </si>
  <si>
    <t>3. Programos lėšos, skirtos Savivaldybės visuomenės sveikatos rėmimo specialiajai programai</t>
  </si>
  <si>
    <t>4.1.1.</t>
  </si>
  <si>
    <t>4.2.1.</t>
  </si>
  <si>
    <t>Atliekų, kurių turėtojo nustatyti neįmanoma arba kuris nebeegzistuoja, tvarkymo priemonės</t>
  </si>
  <si>
    <t>4.3.1.</t>
  </si>
  <si>
    <t>4.4.</t>
  </si>
  <si>
    <t>Aplinkos monitoringo, prevencinės, aplinkos atkūrimo priemonės</t>
  </si>
  <si>
    <t>4.4.1.</t>
  </si>
  <si>
    <t>4.4.2.</t>
  </si>
  <si>
    <t>4.5.</t>
  </si>
  <si>
    <t>4.6.</t>
  </si>
  <si>
    <t>1.16.</t>
  </si>
  <si>
    <t>1.17.</t>
  </si>
  <si>
    <t>1.18.</t>
  </si>
  <si>
    <t>1.19.</t>
  </si>
  <si>
    <t>Eil.   Nr.</t>
  </si>
  <si>
    <t>Numatyta surinkti lėšų, lėšų likučiai         Eur</t>
  </si>
  <si>
    <t xml:space="preserve">Lėšos, gautos kaip želdinių atkuriamosios vertės kompensacija </t>
  </si>
  <si>
    <t>Savivaldybės visuomenės sveikatos rėmimo specialiosios programos lėšų likutis ankstesnio ataskaitinio laikotarpio</t>
  </si>
  <si>
    <t>Lėšos                   Eur</t>
  </si>
  <si>
    <t>20 procentų Savivaldybių aplinkos apsaugos rėmimo specialiosios programos lėšų, neįskaitant įplaukų už medžioklės plotų naudotojų mokesčius, mokamus įstatymų nustatytomis proporcijomis ir tvarka už medžiojamųjų gyvūnų išteklių naudojimą</t>
  </si>
  <si>
    <t>80 procentų Savivaldybių aplinkos apsaugos rėmimo specialiosios programos lėšų, neįskaitant įplaukų už medžioklės plotų naudotojų mokesčius, mokamus įstatymų nustatytomis proporcijomis ir tvarka už medžiojamųjų gyvūnų išteklių naudojimą</t>
  </si>
  <si>
    <t xml:space="preserve">Finansinė parama miško sklypų, kuriuose medžioklė nėra uždrausta, savininkams, valdytojams ir naudotojams, įgyvendinantiems žalos prevencijos priemones, kuriomis jie siekia išvengti medžiojamųjų gyvūnų daromos žalos miškui. Vilkų ūkiniams gyvūnams padarytos žalos atlyginimas. Bebraviečių ardymas. </t>
  </si>
  <si>
    <t>2.3.</t>
  </si>
  <si>
    <t>Numatyta skirti lėšų, Eur</t>
  </si>
  <si>
    <t>3.1.</t>
  </si>
  <si>
    <t>Savivaldybės visuomenės sveikatos rėmimo specialiosios programos vykdymas</t>
  </si>
  <si>
    <t>4. Kitos aplinkosaugos priemonės, kurioms įgyvendinti bus naudojamos Programos lėšos</t>
  </si>
  <si>
    <t>Iš viso (4.1 priemonės):</t>
  </si>
  <si>
    <t>Iš viso (4.3 priemonės):</t>
  </si>
  <si>
    <t>Iš viso (4.4 priemonės):</t>
  </si>
  <si>
    <t>Iš viso (4.5 priemonės):</t>
  </si>
  <si>
    <t xml:space="preserve">                                                           </t>
  </si>
  <si>
    <t>Iš viso (4.2 priemonės):</t>
  </si>
  <si>
    <t>4.2.2.</t>
  </si>
  <si>
    <r>
      <t>Projekto „</t>
    </r>
    <r>
      <rPr>
        <sz val="12"/>
        <rFont val="Times New Roman"/>
        <family val="1"/>
        <charset val="186"/>
      </rPr>
      <t>Komunalinių atliekų tvarkymo infrastruktūros plėtra Klaipėdos miesto, Skuodo ir Kretingos rajonų bei Neringos savivaldybėse“ kofinansavima</t>
    </r>
    <r>
      <rPr>
        <sz val="12"/>
        <color indexed="8"/>
        <rFont val="Times New Roman"/>
        <family val="1"/>
        <charset val="186"/>
      </rPr>
      <t>s</t>
    </r>
  </si>
  <si>
    <t xml:space="preserve">                                                     _________________________</t>
  </si>
  <si>
    <t>Iš viso (4.6. priemonė)</t>
  </si>
  <si>
    <t>IŠ VISO IŠLAIDŲ:</t>
  </si>
  <si>
    <t>LĖŠŲ LIKUTIS:</t>
  </si>
  <si>
    <t>Iš viso (4.1, 4.2, ,4.3, 4.4, 4.5, 4.6 priemonės)</t>
  </si>
  <si>
    <t>4.1.2.</t>
  </si>
  <si>
    <t>4.1.3.</t>
  </si>
  <si>
    <t>Gatvių laistymo, naudojant kietąsias daleles surišančias medžiagas, darbai</t>
  </si>
  <si>
    <t>Vandens telkinių įžuvinimo darbai</t>
  </si>
  <si>
    <t>Iš viso (1.1 + 1.2 + 1.3 + 1.4+1.5+1.6)</t>
  </si>
  <si>
    <t>Ankstesnio ataskaitinio laikotarpio lėšų, nurodytų 1.1 – 1.6 eilutėse, likutis</t>
  </si>
  <si>
    <t>Iš viso (1.7 + 1.8)</t>
  </si>
  <si>
    <t>Iš viso (1.10 + 1.11)</t>
  </si>
  <si>
    <t>Faktinės ataskaitinio laikotarpio lėšos (1.9 + 1.12+1.13)</t>
  </si>
  <si>
    <t>Iš viso (1.15 + 1.16):</t>
  </si>
  <si>
    <t>1.20.</t>
  </si>
  <si>
    <t>Iš viso (1.18 + 1.19):</t>
  </si>
  <si>
    <t>Kitos teisėtai gautos lėšos (Dotacijos)</t>
  </si>
  <si>
    <t>4.6.2.</t>
  </si>
  <si>
    <t>Želdynų ir želdinių inventorizacija</t>
  </si>
  <si>
    <t>1. Informacija apie Savivaldybės aplinkos apsaugos rėmimo specialiosios programos (toliau – Programa) lėšas</t>
  </si>
  <si>
    <t>4.1.4.</t>
  </si>
  <si>
    <t>4.2.3.</t>
  </si>
  <si>
    <t>Savivaldybės teritorijoje esančių valstybės saugomų teritorijų apsaugos ir tvarkymo darbai</t>
  </si>
  <si>
    <t xml:space="preserve">PATVIRTINTA    </t>
  </si>
  <si>
    <t>Varninių paukščių ir mašalų gausos reguliavimas</t>
  </si>
  <si>
    <t>4.1.5.</t>
  </si>
  <si>
    <t>4.1.6.</t>
  </si>
  <si>
    <t>Gyventojams priklausančių gaminių, turinčių neigiamą poveikį aplinkai darančių medžiagų, asbesto atliekų tvarkymas (surinkimo, transportavimo, perdirbimo, kitokio naudojimo ar šalinimo darbai)</t>
  </si>
  <si>
    <t xml:space="preserve">Aplinkos tvarkymo metu surinktų bešeimininkių padangų tvarkymas </t>
  </si>
  <si>
    <t xml:space="preserve">Aplinkos tvarkymo metu surinktų bešeimininkių atliekų tvarkymas </t>
  </si>
  <si>
    <t>4.3.2.</t>
  </si>
  <si>
    <t>4.3.3.</t>
  </si>
  <si>
    <t xml:space="preserve">KRETINGOS RAJONO SAVIVALDYBĖS
APLINKOS APSAUGOS RĖMIMO SPECIALIOSIOS PROGRAMOS 
2023 M.  PRIEMONĖS
</t>
  </si>
  <si>
    <t>Savivaldybės aplinkos stebėsenos programos 2023–2028 m. parengimas, stebėsena</t>
  </si>
  <si>
    <t xml:space="preserve">Komunalinių akliekų surinkimui ir (ar) rūšiavimui jų susidarymo vietose skirtų priemonių (antrinių žaliavų, biologinių atliekų surinkimo priemonių) įsigyjimas </t>
  </si>
  <si>
    <t xml:space="preserve"> Pavojų aplinkai keliančių cheminių medžiagų sutvarkymo darbai, ekstremalių ekologinių situacijų, avarijų, įvykių padarinių likvidavimas</t>
  </si>
  <si>
    <t>Atliekų surinkimo iš viešųjų teritorijų priemonių (ekskrementų surinkimo dėžės) įsigijimas ir įrengimas</t>
  </si>
  <si>
    <t>4.6.1.</t>
  </si>
  <si>
    <r>
      <rPr>
        <strike/>
        <sz val="12"/>
        <color indexed="8"/>
        <rFont val="Times New Roman"/>
        <family val="1"/>
        <charset val="186"/>
      </rPr>
      <t>35000</t>
    </r>
    <r>
      <rPr>
        <sz val="12"/>
        <color indexed="8"/>
        <rFont val="Times New Roman"/>
        <family val="1"/>
        <charset val="186"/>
      </rPr>
      <t xml:space="preserve">   </t>
    </r>
    <r>
      <rPr>
        <b/>
        <sz val="12"/>
        <rFont val="Times New Roman"/>
        <family val="1"/>
        <charset val="186"/>
      </rPr>
      <t>46150</t>
    </r>
  </si>
  <si>
    <r>
      <rPr>
        <b/>
        <strike/>
        <sz val="12"/>
        <color indexed="8"/>
        <rFont val="Times New Roman"/>
        <family val="1"/>
        <charset val="186"/>
      </rPr>
      <t>414826</t>
    </r>
    <r>
      <rPr>
        <b/>
        <sz val="12"/>
        <color indexed="8"/>
        <rFont val="Times New Roman"/>
        <family val="1"/>
        <charset val="186"/>
      </rPr>
      <t xml:space="preserve">      425976</t>
    </r>
  </si>
  <si>
    <r>
      <rPr>
        <strike/>
        <sz val="12"/>
        <color indexed="8"/>
        <rFont val="Times New Roman"/>
        <family val="1"/>
        <charset val="186"/>
      </rPr>
      <t>44605</t>
    </r>
    <r>
      <rPr>
        <sz val="12"/>
        <color indexed="8"/>
        <rFont val="Times New Roman"/>
        <family val="1"/>
        <charset val="186"/>
      </rPr>
      <t xml:space="preserve">       </t>
    </r>
    <r>
      <rPr>
        <b/>
        <sz val="12"/>
        <color indexed="8"/>
        <rFont val="Times New Roman"/>
        <family val="1"/>
        <charset val="186"/>
      </rPr>
      <t xml:space="preserve"> 55755</t>
    </r>
  </si>
  <si>
    <r>
      <rPr>
        <b/>
        <strike/>
        <sz val="12"/>
        <color indexed="8"/>
        <rFont val="Times New Roman"/>
        <family val="1"/>
        <charset val="186"/>
      </rPr>
      <t xml:space="preserve">44605  </t>
    </r>
    <r>
      <rPr>
        <b/>
        <sz val="12"/>
        <color indexed="8"/>
        <rFont val="Times New Roman"/>
        <family val="1"/>
        <charset val="186"/>
      </rPr>
      <t xml:space="preserve">       55755</t>
    </r>
  </si>
  <si>
    <r>
      <rPr>
        <strike/>
        <sz val="12"/>
        <color indexed="8"/>
        <rFont val="Times New Roman"/>
        <family val="1"/>
        <charset val="186"/>
      </rPr>
      <t xml:space="preserve">35000 </t>
    </r>
    <r>
      <rPr>
        <sz val="12"/>
        <color indexed="8"/>
        <rFont val="Times New Roman"/>
        <family val="1"/>
        <charset val="186"/>
      </rPr>
      <t xml:space="preserve">    </t>
    </r>
    <r>
      <rPr>
        <b/>
        <sz val="12"/>
        <color indexed="8"/>
        <rFont val="Times New Roman"/>
        <family val="1"/>
        <charset val="186"/>
      </rPr>
      <t xml:space="preserve"> 53400</t>
    </r>
  </si>
  <si>
    <r>
      <rPr>
        <strike/>
        <sz val="12"/>
        <rFont val="Times New Roman"/>
        <family val="1"/>
        <charset val="186"/>
      </rPr>
      <t>2000</t>
    </r>
    <r>
      <rPr>
        <sz val="12"/>
        <rFont val="Times New Roman"/>
        <family val="1"/>
        <charset val="186"/>
      </rPr>
      <t xml:space="preserve">   </t>
    </r>
    <r>
      <rPr>
        <b/>
        <sz val="12"/>
        <rFont val="Times New Roman"/>
        <family val="1"/>
        <charset val="186"/>
      </rPr>
      <t xml:space="preserve">   0</t>
    </r>
  </si>
  <si>
    <r>
      <rPr>
        <strike/>
        <sz val="12"/>
        <color indexed="8"/>
        <rFont val="Times New Roman"/>
        <family val="1"/>
        <charset val="186"/>
      </rPr>
      <t>5900</t>
    </r>
    <r>
      <rPr>
        <sz val="12"/>
        <color indexed="8"/>
        <rFont val="Times New Roman"/>
        <family val="1"/>
        <charset val="186"/>
      </rPr>
      <t xml:space="preserve">       </t>
    </r>
    <r>
      <rPr>
        <b/>
        <sz val="12"/>
        <color indexed="8"/>
        <rFont val="Times New Roman"/>
        <family val="1"/>
        <charset val="186"/>
      </rPr>
      <t>5000</t>
    </r>
  </si>
  <si>
    <r>
      <t xml:space="preserve">  </t>
    </r>
    <r>
      <rPr>
        <b/>
        <strike/>
        <sz val="12"/>
        <color indexed="8"/>
        <rFont val="Times New Roman"/>
        <family val="1"/>
        <charset val="186"/>
      </rPr>
      <t xml:space="preserve">79300  </t>
    </r>
    <r>
      <rPr>
        <b/>
        <sz val="12"/>
        <color indexed="8"/>
        <rFont val="Times New Roman"/>
        <family val="1"/>
        <charset val="186"/>
      </rPr>
      <t xml:space="preserve">         95700</t>
    </r>
  </si>
  <si>
    <r>
      <rPr>
        <b/>
        <strike/>
        <sz val="12"/>
        <color indexed="8"/>
        <rFont val="Times New Roman"/>
        <family val="1"/>
        <charset val="186"/>
      </rPr>
      <t xml:space="preserve">108189 </t>
    </r>
    <r>
      <rPr>
        <b/>
        <sz val="12"/>
        <color indexed="8"/>
        <rFont val="Times New Roman"/>
        <family val="1"/>
        <charset val="186"/>
      </rPr>
      <t xml:space="preserve">     107289   </t>
    </r>
  </si>
  <si>
    <r>
      <rPr>
        <strike/>
        <sz val="12"/>
        <rFont val="Times New Roman"/>
        <family val="1"/>
        <charset val="186"/>
      </rPr>
      <t xml:space="preserve">18000  </t>
    </r>
    <r>
      <rPr>
        <sz val="12"/>
        <rFont val="Times New Roman"/>
        <family val="1"/>
        <charset val="186"/>
      </rPr>
      <t xml:space="preserve">  </t>
    </r>
    <r>
      <rPr>
        <b/>
        <sz val="12"/>
        <rFont val="Times New Roman"/>
        <family val="1"/>
        <charset val="186"/>
      </rPr>
      <t xml:space="preserve"> 13000</t>
    </r>
    <r>
      <rPr>
        <sz val="12"/>
        <rFont val="Times New Roman"/>
        <family val="1"/>
        <charset val="186"/>
      </rPr>
      <t xml:space="preserve">   </t>
    </r>
  </si>
  <si>
    <r>
      <rPr>
        <strike/>
        <sz val="12"/>
        <rFont val="Times New Roman"/>
        <family val="1"/>
        <charset val="186"/>
      </rPr>
      <t xml:space="preserve">1000  </t>
    </r>
    <r>
      <rPr>
        <sz val="12"/>
        <rFont val="Times New Roman"/>
        <family val="1"/>
        <charset val="186"/>
      </rPr>
      <t xml:space="preserve">  </t>
    </r>
    <r>
      <rPr>
        <b/>
        <sz val="12"/>
        <rFont val="Times New Roman"/>
        <family val="1"/>
        <charset val="186"/>
      </rPr>
      <t xml:space="preserve">500 </t>
    </r>
    <r>
      <rPr>
        <sz val="12"/>
        <rFont val="Times New Roman"/>
        <family val="1"/>
        <charset val="186"/>
      </rPr>
      <t xml:space="preserve">       </t>
    </r>
  </si>
  <si>
    <r>
      <rPr>
        <strike/>
        <sz val="12"/>
        <rFont val="Times New Roman"/>
        <family val="1"/>
        <charset val="186"/>
      </rPr>
      <t xml:space="preserve">10000   </t>
    </r>
    <r>
      <rPr>
        <sz val="12"/>
        <rFont val="Times New Roman"/>
        <family val="1"/>
        <charset val="186"/>
      </rPr>
      <t xml:space="preserve">   </t>
    </r>
    <r>
      <rPr>
        <b/>
        <sz val="12"/>
        <rFont val="Times New Roman"/>
        <family val="1"/>
        <charset val="186"/>
      </rPr>
      <t xml:space="preserve">0 </t>
    </r>
  </si>
  <si>
    <r>
      <rPr>
        <b/>
        <strike/>
        <sz val="12"/>
        <color indexed="8"/>
        <rFont val="Times New Roman"/>
        <family val="1"/>
        <charset val="186"/>
      </rPr>
      <t xml:space="preserve">19000   </t>
    </r>
    <r>
      <rPr>
        <b/>
        <sz val="12"/>
        <color indexed="8"/>
        <rFont val="Times New Roman"/>
        <family val="1"/>
        <charset val="186"/>
      </rPr>
      <t xml:space="preserve">      13500</t>
    </r>
  </si>
  <si>
    <r>
      <rPr>
        <b/>
        <strike/>
        <sz val="12"/>
        <color indexed="8"/>
        <rFont val="Times New Roman"/>
        <family val="1"/>
        <charset val="186"/>
      </rPr>
      <t xml:space="preserve">59700     </t>
    </r>
    <r>
      <rPr>
        <b/>
        <sz val="12"/>
        <color indexed="8"/>
        <rFont val="Times New Roman"/>
        <family val="1"/>
        <charset val="186"/>
      </rPr>
      <t xml:space="preserve"> 49700  </t>
    </r>
  </si>
  <si>
    <r>
      <t xml:space="preserve">  </t>
    </r>
    <r>
      <rPr>
        <b/>
        <strike/>
        <sz val="12"/>
        <color indexed="8"/>
        <rFont val="Times New Roman"/>
        <family val="1"/>
        <charset val="186"/>
      </rPr>
      <t xml:space="preserve"> 414826   </t>
    </r>
    <r>
      <rPr>
        <b/>
        <sz val="12"/>
        <color indexed="8"/>
        <rFont val="Times New Roman"/>
        <family val="1"/>
        <charset val="186"/>
      </rPr>
      <t xml:space="preserve">        425976</t>
    </r>
  </si>
  <si>
    <r>
      <t xml:space="preserve">Kretingos rajono savivaldybės tarybos                               
2023 m. kovo 30 d. sprendimu  Nr. T2-75 </t>
    </r>
    <r>
      <rPr>
        <b/>
        <sz val="11"/>
        <color indexed="8"/>
        <rFont val="Times New Roman"/>
        <family val="1"/>
        <charset val="186"/>
      </rPr>
      <t>(Kretingos rajono savivaldybės tarybos 2023 m. birželio        d. sprendimo Nr. T2-         redakcija )</t>
    </r>
  </si>
  <si>
    <t>Kretingos rajono savivaldybės tarybos                               
2023 m. kovo 30 d. sprendimu  Nr. T2-75   (Kretingos rajono savivaldybės tarybos                2023 m. birželio                d. sprendimo Nr. T2-                  redakcija)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</si>
</sst>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sz val="12"/>
      <color indexed="8"/>
      <name val="Times New Roman"/>
      <family val="1"/>
      <charset val="186"/>
    </font>
    <font>
      <b/>
      <sz val="12"/>
      <color indexed="8"/>
      <name val="Times New Roman"/>
      <family val="1"/>
      <charset val="186"/>
    </font>
    <font>
      <b/>
      <sz val="12"/>
      <name val="Times New Roman"/>
      <family val="1"/>
      <charset val="186"/>
    </font>
    <font>
      <sz val="12"/>
      <name val="Times New Roman"/>
      <family val="1"/>
      <charset val="186"/>
    </font>
    <font>
      <sz val="12"/>
      <color indexed="8"/>
      <name val="Times New Roman"/>
      <family val="1"/>
      <charset val="186"/>
    </font>
    <font>
      <sz val="11"/>
      <color indexed="8"/>
      <name val="Times New Roman"/>
      <family val="1"/>
      <charset val="186"/>
    </font>
    <font>
      <b/>
      <sz val="11"/>
      <color indexed="8"/>
      <name val="Times New Roman"/>
      <family val="1"/>
      <charset val="186"/>
    </font>
    <font>
      <b/>
      <sz val="12"/>
      <color indexed="8"/>
      <name val="Times New Roman"/>
      <family val="1"/>
      <charset val="186"/>
    </font>
    <font>
      <sz val="11"/>
      <color indexed="10"/>
      <name val="Calibri"/>
      <family val="2"/>
    </font>
    <font>
      <sz val="12"/>
      <color theme="1"/>
      <name val="Times New Roman"/>
      <family val="1"/>
      <charset val="186"/>
    </font>
    <font>
      <strike/>
      <sz val="12"/>
      <color indexed="8"/>
      <name val="Times New Roman"/>
      <family val="1"/>
      <charset val="186"/>
    </font>
    <font>
      <strike/>
      <sz val="12"/>
      <name val="Times New Roman"/>
      <family val="1"/>
      <charset val="186"/>
    </font>
    <font>
      <b/>
      <strike/>
      <sz val="12"/>
      <color indexed="8"/>
      <name val="Times New Roman"/>
      <family val="1"/>
      <charset val="186"/>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2">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thin">
        <color indexed="64"/>
      </bottom>
      <diagonal/>
    </border>
  </borders>
  <cellStyleXfs count="1">
    <xf numFmtId="0" fontId="0" fillId="0" borderId="0"/>
  </cellStyleXfs>
  <cellXfs count="173">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0" fillId="0" borderId="0" xfId="0" applyAlignment="1">
      <alignment wrapText="1"/>
    </xf>
    <xf numFmtId="0" fontId="5" fillId="0" borderId="0" xfId="0" applyFont="1" applyAlignment="1">
      <alignment horizontal="center" vertical="center" wrapText="1"/>
    </xf>
    <xf numFmtId="0" fontId="1" fillId="0" borderId="0" xfId="0" applyFont="1" applyAlignment="1">
      <alignment vertical="center"/>
    </xf>
    <xf numFmtId="1" fontId="1" fillId="0" borderId="0" xfId="0" applyNumberFormat="1" applyFont="1" applyAlignment="1">
      <alignment horizontal="center" vertical="center"/>
    </xf>
    <xf numFmtId="0" fontId="1" fillId="0" borderId="0" xfId="0" applyFont="1" applyAlignment="1">
      <alignment horizontal="left" vertical="top" wrapText="1"/>
    </xf>
    <xf numFmtId="1" fontId="1" fillId="0" borderId="0" xfId="0" applyNumberFormat="1" applyFont="1" applyAlignment="1">
      <alignment horizontal="center" vertical="center" wrapText="1"/>
    </xf>
    <xf numFmtId="0" fontId="2" fillId="0" borderId="1" xfId="0" applyFont="1" applyBorder="1" applyAlignment="1">
      <alignment horizontal="center" vertical="center" wrapText="1"/>
    </xf>
    <xf numFmtId="1" fontId="2" fillId="0" borderId="2" xfId="0" applyNumberFormat="1"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1" xfId="0" applyFont="1" applyBorder="1" applyAlignment="1">
      <alignment horizontal="center" vertical="center" wrapText="1"/>
    </xf>
    <xf numFmtId="1" fontId="2" fillId="0" borderId="8" xfId="0" applyNumberFormat="1" applyFont="1" applyBorder="1" applyAlignment="1">
      <alignment horizontal="center" vertical="center" wrapText="1"/>
    </xf>
    <xf numFmtId="0" fontId="5" fillId="0" borderId="9" xfId="0" applyFont="1" applyBorder="1" applyAlignment="1">
      <alignment horizontal="center" vertical="center" wrapText="1"/>
    </xf>
    <xf numFmtId="0" fontId="5" fillId="0" borderId="1" xfId="0" applyFont="1" applyBorder="1" applyAlignment="1">
      <alignment horizontal="center" vertical="center" wrapText="1"/>
    </xf>
    <xf numFmtId="0" fontId="8"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1" fillId="0" borderId="1" xfId="0" applyFont="1" applyBorder="1" applyAlignment="1">
      <alignment horizontal="center" vertical="center" wrapText="1"/>
    </xf>
    <xf numFmtId="0" fontId="5" fillId="0" borderId="0" xfId="0" applyFont="1" applyAlignment="1">
      <alignment horizontal="center" vertical="center"/>
    </xf>
    <xf numFmtId="0" fontId="1" fillId="0" borderId="7" xfId="0" applyFont="1" applyBorder="1" applyAlignment="1">
      <alignment horizontal="center" vertical="center"/>
    </xf>
    <xf numFmtId="0" fontId="8" fillId="0" borderId="0" xfId="0" applyFont="1" applyAlignment="1">
      <alignment horizontal="right" vertical="center" wrapText="1"/>
    </xf>
    <xf numFmtId="0" fontId="6" fillId="0" borderId="0" xfId="0" applyFont="1" applyAlignment="1">
      <alignment horizontal="center"/>
    </xf>
    <xf numFmtId="4" fontId="1" fillId="0" borderId="12" xfId="0" applyNumberFormat="1" applyFont="1" applyBorder="1" applyAlignment="1">
      <alignment horizontal="center" vertical="center" wrapText="1"/>
    </xf>
    <xf numFmtId="3" fontId="2" fillId="0" borderId="0" xfId="0" applyNumberFormat="1" applyFont="1" applyAlignment="1">
      <alignment horizontal="center" vertical="center" wrapText="1"/>
    </xf>
    <xf numFmtId="3" fontId="2" fillId="0" borderId="2" xfId="0" applyNumberFormat="1" applyFont="1" applyBorder="1" applyAlignment="1">
      <alignment horizontal="center" vertical="center"/>
    </xf>
    <xf numFmtId="3" fontId="0" fillId="0" borderId="0" xfId="0" applyNumberFormat="1"/>
    <xf numFmtId="14" fontId="5" fillId="0" borderId="4" xfId="0" applyNumberFormat="1" applyFont="1" applyBorder="1" applyAlignment="1">
      <alignment horizontal="center" vertical="center" wrapText="1"/>
    </xf>
    <xf numFmtId="1" fontId="1" fillId="2" borderId="12" xfId="0" applyNumberFormat="1" applyFont="1" applyFill="1" applyBorder="1" applyAlignment="1">
      <alignment horizontal="center" vertical="center"/>
    </xf>
    <xf numFmtId="1" fontId="1" fillId="0" borderId="13" xfId="0" applyNumberFormat="1" applyFont="1" applyBorder="1" applyAlignment="1">
      <alignment horizontal="center" vertical="center"/>
    </xf>
    <xf numFmtId="1" fontId="1" fillId="2" borderId="13" xfId="0" applyNumberFormat="1" applyFont="1" applyFill="1" applyBorder="1" applyAlignment="1">
      <alignment horizontal="center" vertical="center"/>
    </xf>
    <xf numFmtId="1" fontId="4" fillId="0" borderId="13" xfId="0" applyNumberFormat="1" applyFont="1" applyBorder="1" applyAlignment="1">
      <alignment horizontal="center" vertical="center"/>
    </xf>
    <xf numFmtId="1" fontId="1" fillId="0" borderId="14" xfId="0" applyNumberFormat="1" applyFont="1" applyBorder="1" applyAlignment="1">
      <alignment horizontal="center" vertical="center"/>
    </xf>
    <xf numFmtId="1" fontId="1" fillId="2" borderId="17" xfId="0" applyNumberFormat="1" applyFont="1" applyFill="1" applyBorder="1" applyAlignment="1">
      <alignment horizontal="center" vertical="center" wrapText="1"/>
    </xf>
    <xf numFmtId="1" fontId="2" fillId="0" borderId="18" xfId="0" applyNumberFormat="1" applyFont="1" applyBorder="1" applyAlignment="1">
      <alignment horizontal="center" vertical="center"/>
    </xf>
    <xf numFmtId="1" fontId="1" fillId="2" borderId="13" xfId="0" applyNumberFormat="1" applyFont="1" applyFill="1" applyBorder="1" applyAlignment="1">
      <alignment horizontal="center" vertical="center" wrapText="1"/>
    </xf>
    <xf numFmtId="1" fontId="2" fillId="0" borderId="13" xfId="0" applyNumberFormat="1" applyFont="1" applyBorder="1" applyAlignment="1">
      <alignment horizontal="center" vertical="center" wrapText="1"/>
    </xf>
    <xf numFmtId="1" fontId="1" fillId="0" borderId="13" xfId="0" applyNumberFormat="1" applyFont="1" applyBorder="1" applyAlignment="1">
      <alignment horizontal="center" vertical="center" wrapText="1"/>
    </xf>
    <xf numFmtId="1" fontId="8" fillId="0" borderId="13" xfId="0" applyNumberFormat="1" applyFont="1" applyBorder="1" applyAlignment="1">
      <alignment horizontal="center" vertical="center" wrapText="1"/>
    </xf>
    <xf numFmtId="1" fontId="4" fillId="2" borderId="13" xfId="0" applyNumberFormat="1" applyFont="1" applyFill="1" applyBorder="1" applyAlignment="1">
      <alignment horizontal="center" vertical="center" wrapText="1"/>
    </xf>
    <xf numFmtId="1" fontId="4" fillId="0" borderId="12" xfId="0" applyNumberFormat="1" applyFont="1" applyBorder="1" applyAlignment="1">
      <alignment horizontal="center" vertical="center" wrapText="1"/>
    </xf>
    <xf numFmtId="1" fontId="4" fillId="2" borderId="14" xfId="0" applyNumberFormat="1" applyFont="1" applyFill="1" applyBorder="1" applyAlignment="1">
      <alignment horizontal="center" vertical="center" wrapText="1"/>
    </xf>
    <xf numFmtId="1" fontId="3" fillId="0" borderId="2" xfId="0" applyNumberFormat="1" applyFont="1" applyBorder="1" applyAlignment="1">
      <alignment horizontal="center" vertical="center" wrapText="1"/>
    </xf>
    <xf numFmtId="1" fontId="4" fillId="0" borderId="0" xfId="0" applyNumberFormat="1" applyFont="1" applyAlignment="1">
      <alignment horizontal="center" vertical="center"/>
    </xf>
    <xf numFmtId="1" fontId="3" fillId="0" borderId="19" xfId="0" applyNumberFormat="1" applyFont="1" applyBorder="1" applyAlignment="1">
      <alignment horizontal="center" vertical="center" wrapText="1"/>
    </xf>
    <xf numFmtId="1" fontId="4" fillId="2" borderId="12" xfId="0" applyNumberFormat="1" applyFont="1" applyFill="1" applyBorder="1" applyAlignment="1">
      <alignment horizontal="center" vertical="center" wrapText="1"/>
    </xf>
    <xf numFmtId="1" fontId="4" fillId="0" borderId="20" xfId="0" applyNumberFormat="1" applyFont="1" applyBorder="1" applyAlignment="1">
      <alignment horizontal="center" vertical="center" wrapText="1"/>
    </xf>
    <xf numFmtId="1" fontId="3" fillId="0" borderId="8" xfId="0" applyNumberFormat="1" applyFont="1" applyBorder="1" applyAlignment="1">
      <alignment horizontal="center" vertical="center" wrapText="1"/>
    </xf>
    <xf numFmtId="0" fontId="9" fillId="0" borderId="0" xfId="0" applyFont="1"/>
    <xf numFmtId="1" fontId="0" fillId="0" borderId="0" xfId="0" applyNumberFormat="1"/>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9" xfId="0" applyFont="1" applyBorder="1" applyAlignment="1">
      <alignment horizontal="center" vertical="center" wrapText="1"/>
    </xf>
    <xf numFmtId="1" fontId="4" fillId="0" borderId="13"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1" fillId="0" borderId="22" xfId="0" applyFont="1" applyBorder="1" applyAlignment="1">
      <alignment horizontal="center" vertical="center" wrapText="1"/>
    </xf>
    <xf numFmtId="0" fontId="10" fillId="3" borderId="0" xfId="0" applyFont="1" applyFill="1"/>
    <xf numFmtId="0" fontId="4" fillId="3" borderId="23" xfId="0" applyFont="1" applyFill="1" applyBorder="1" applyAlignment="1">
      <alignment horizontal="left" vertical="center" wrapText="1"/>
    </xf>
    <xf numFmtId="1" fontId="1" fillId="0" borderId="6" xfId="0" applyNumberFormat="1" applyFont="1" applyBorder="1" applyAlignment="1">
      <alignment horizontal="center" vertical="center" wrapText="1"/>
    </xf>
    <xf numFmtId="0" fontId="1" fillId="0" borderId="4" xfId="0" applyFont="1" applyBorder="1" applyAlignment="1">
      <alignment vertical="center" wrapText="1"/>
    </xf>
    <xf numFmtId="0" fontId="1" fillId="4" borderId="4" xfId="0" applyFont="1" applyFill="1" applyBorder="1" applyAlignment="1">
      <alignment horizontal="center" vertical="center" wrapText="1"/>
    </xf>
    <xf numFmtId="1" fontId="1" fillId="4" borderId="13" xfId="0" applyNumberFormat="1" applyFont="1" applyFill="1" applyBorder="1" applyAlignment="1">
      <alignment horizontal="center" vertical="center"/>
    </xf>
    <xf numFmtId="0" fontId="5" fillId="4" borderId="9" xfId="0" applyFont="1" applyFill="1" applyBorder="1" applyAlignment="1">
      <alignment horizontal="center" vertical="center" wrapText="1"/>
    </xf>
    <xf numFmtId="1" fontId="1" fillId="4" borderId="16" xfId="0" applyNumberFormat="1" applyFont="1" applyFill="1" applyBorder="1" applyAlignment="1">
      <alignment horizontal="center" vertical="center" wrapText="1"/>
    </xf>
    <xf numFmtId="0" fontId="1" fillId="4" borderId="7" xfId="0" applyFont="1" applyFill="1" applyBorder="1" applyAlignment="1">
      <alignment horizontal="center" vertical="center" wrapText="1"/>
    </xf>
    <xf numFmtId="1" fontId="2" fillId="4" borderId="15" xfId="0" applyNumberFormat="1" applyFont="1" applyFill="1" applyBorder="1" applyAlignment="1">
      <alignment horizontal="center" vertical="center"/>
    </xf>
    <xf numFmtId="0" fontId="5" fillId="4" borderId="4" xfId="0" applyFont="1" applyFill="1" applyBorder="1" applyAlignment="1">
      <alignment horizontal="center" vertical="center" wrapText="1"/>
    </xf>
    <xf numFmtId="1" fontId="1" fillId="4" borderId="13" xfId="0" applyNumberFormat="1" applyFont="1" applyFill="1" applyBorder="1" applyAlignment="1">
      <alignment horizontal="center" vertical="center" wrapText="1"/>
    </xf>
    <xf numFmtId="0" fontId="1" fillId="4" borderId="22" xfId="0" applyFont="1" applyFill="1" applyBorder="1" applyAlignment="1">
      <alignment horizontal="center" vertical="center" wrapText="1"/>
    </xf>
    <xf numFmtId="1" fontId="4" fillId="4" borderId="13" xfId="0" applyNumberFormat="1" applyFont="1" applyFill="1" applyBorder="1" applyAlignment="1">
      <alignment horizontal="center" vertical="center" wrapText="1"/>
    </xf>
    <xf numFmtId="0" fontId="4" fillId="4" borderId="4" xfId="0" applyFont="1" applyFill="1" applyBorder="1" applyAlignment="1">
      <alignment horizontal="center" vertical="center" wrapText="1"/>
    </xf>
    <xf numFmtId="0" fontId="1" fillId="3" borderId="4" xfId="0" applyFont="1" applyFill="1" applyBorder="1" applyAlignment="1">
      <alignment horizontal="center" vertical="center" wrapText="1"/>
    </xf>
    <xf numFmtId="1" fontId="1" fillId="3" borderId="13" xfId="0" applyNumberFormat="1" applyFont="1" applyFill="1" applyBorder="1" applyAlignment="1">
      <alignment horizontal="center" vertical="center"/>
    </xf>
    <xf numFmtId="0" fontId="1" fillId="3" borderId="7" xfId="0" applyFont="1" applyFill="1" applyBorder="1" applyAlignment="1">
      <alignment horizontal="center" vertical="center" wrapText="1"/>
    </xf>
    <xf numFmtId="1" fontId="2" fillId="3" borderId="15" xfId="0" applyNumberFormat="1" applyFont="1" applyFill="1" applyBorder="1" applyAlignment="1">
      <alignment horizontal="center" vertical="center"/>
    </xf>
    <xf numFmtId="0" fontId="5" fillId="3" borderId="9" xfId="0" applyFont="1" applyFill="1" applyBorder="1" applyAlignment="1">
      <alignment horizontal="center" vertical="center" wrapText="1"/>
    </xf>
    <xf numFmtId="1" fontId="1" fillId="3" borderId="16" xfId="0" applyNumberFormat="1" applyFont="1" applyFill="1" applyBorder="1" applyAlignment="1">
      <alignment horizontal="center" vertical="center" wrapText="1"/>
    </xf>
    <xf numFmtId="0" fontId="4" fillId="0" borderId="4" xfId="0" applyFont="1" applyBorder="1" applyAlignment="1">
      <alignment horizontal="left" vertical="center" wrapText="1"/>
    </xf>
    <xf numFmtId="0" fontId="4" fillId="0" borderId="25" xfId="0" applyFont="1" applyBorder="1" applyAlignment="1">
      <alignment horizontal="left" vertical="center" wrapText="1"/>
    </xf>
    <xf numFmtId="0" fontId="2" fillId="0" borderId="21" xfId="0" applyFont="1" applyBorder="1" applyAlignment="1">
      <alignment horizontal="left" vertical="center" wrapText="1"/>
    </xf>
    <xf numFmtId="0" fontId="8" fillId="0" borderId="22" xfId="0" applyFont="1" applyBorder="1" applyAlignment="1">
      <alignment horizontal="left" vertical="center" wrapText="1"/>
    </xf>
    <xf numFmtId="0" fontId="5" fillId="0" borderId="4" xfId="0" applyFont="1" applyBorder="1" applyAlignment="1">
      <alignment horizontal="left" vertical="center" wrapText="1"/>
    </xf>
    <xf numFmtId="0" fontId="5" fillId="0" borderId="23" xfId="0" applyFont="1" applyBorder="1" applyAlignment="1">
      <alignment horizontal="left" vertical="center" wrapText="1"/>
    </xf>
    <xf numFmtId="0" fontId="2" fillId="0" borderId="1" xfId="0" applyFont="1" applyBorder="1" applyAlignment="1">
      <alignment horizontal="center" vertical="center"/>
    </xf>
    <xf numFmtId="0" fontId="2" fillId="0" borderId="24" xfId="0" applyFont="1" applyBorder="1" applyAlignment="1">
      <alignment horizontal="center" vertical="center"/>
    </xf>
    <xf numFmtId="0" fontId="2" fillId="0" borderId="8" xfId="0" applyFont="1" applyBorder="1" applyAlignment="1">
      <alignment horizontal="center" vertical="center"/>
    </xf>
    <xf numFmtId="0" fontId="8" fillId="0" borderId="1" xfId="0" applyFont="1" applyBorder="1" applyAlignment="1">
      <alignment horizontal="right" vertical="center" wrapText="1"/>
    </xf>
    <xf numFmtId="0" fontId="8" fillId="0" borderId="24" xfId="0" applyFont="1" applyBorder="1" applyAlignment="1">
      <alignment horizontal="right" vertical="center" wrapText="1"/>
    </xf>
    <xf numFmtId="0" fontId="8" fillId="0" borderId="1"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8" xfId="0" applyFont="1" applyBorder="1" applyAlignment="1">
      <alignment horizontal="center" vertical="center" wrapText="1"/>
    </xf>
    <xf numFmtId="0" fontId="8" fillId="0" borderId="8" xfId="0" applyFont="1" applyBorder="1" applyAlignment="1">
      <alignment horizontal="right" vertical="center" wrapText="1"/>
    </xf>
    <xf numFmtId="0" fontId="1" fillId="0" borderId="4" xfId="0" applyFont="1" applyBorder="1" applyAlignment="1">
      <alignment horizontal="left" vertical="top" wrapText="1"/>
    </xf>
    <xf numFmtId="0" fontId="1" fillId="0" borderId="25" xfId="0" applyFont="1" applyBorder="1" applyAlignment="1">
      <alignment horizontal="left" vertical="top"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5" fillId="0" borderId="25" xfId="0" applyFont="1" applyBorder="1" applyAlignment="1">
      <alignment horizontal="left" vertical="top" wrapText="1"/>
    </xf>
    <xf numFmtId="0" fontId="8" fillId="0" borderId="21" xfId="0" applyFont="1" applyBorder="1" applyAlignment="1">
      <alignment horizontal="right" vertical="center" wrapText="1"/>
    </xf>
    <xf numFmtId="0" fontId="8" fillId="0" borderId="22" xfId="0" applyFont="1" applyBorder="1" applyAlignment="1">
      <alignment horizontal="right" vertical="center" wrapText="1"/>
    </xf>
    <xf numFmtId="0" fontId="2" fillId="0" borderId="21" xfId="0" applyFont="1" applyBorder="1" applyAlignment="1">
      <alignment horizontal="right" vertical="center" wrapText="1"/>
    </xf>
    <xf numFmtId="0" fontId="8" fillId="0" borderId="21" xfId="0" applyFont="1" applyBorder="1" applyAlignment="1">
      <alignment horizontal="left" vertical="center" wrapText="1"/>
    </xf>
    <xf numFmtId="0" fontId="5" fillId="0" borderId="21" xfId="0" applyFont="1" applyBorder="1" applyAlignment="1">
      <alignment horizontal="left" vertical="center" wrapText="1"/>
    </xf>
    <xf numFmtId="0" fontId="5" fillId="0" borderId="22" xfId="0" applyFont="1" applyBorder="1" applyAlignment="1">
      <alignment horizontal="left" vertical="center" wrapText="1"/>
    </xf>
    <xf numFmtId="0" fontId="2" fillId="0" borderId="33" xfId="0" applyFont="1" applyBorder="1" applyAlignment="1">
      <alignment horizontal="left" vertical="center" wrapText="1"/>
    </xf>
    <xf numFmtId="0" fontId="8" fillId="0" borderId="34" xfId="0" applyFont="1" applyBorder="1" applyAlignment="1">
      <alignment horizontal="left" vertical="center" wrapText="1"/>
    </xf>
    <xf numFmtId="0" fontId="8" fillId="0" borderId="0" xfId="0" applyFont="1" applyAlignment="1">
      <alignment horizontal="left" vertical="center" wrapText="1"/>
    </xf>
    <xf numFmtId="0" fontId="8" fillId="0" borderId="33" xfId="0" applyFont="1" applyBorder="1" applyAlignment="1">
      <alignment horizontal="center" vertical="center" wrapText="1"/>
    </xf>
    <xf numFmtId="0" fontId="8" fillId="0" borderId="34" xfId="0" applyFont="1" applyBorder="1" applyAlignment="1">
      <alignment horizontal="center" vertical="center" wrapText="1"/>
    </xf>
    <xf numFmtId="0" fontId="6" fillId="0" borderId="0" xfId="0" applyFont="1" applyAlignment="1">
      <alignment horizontal="left" vertical="top" wrapText="1"/>
    </xf>
    <xf numFmtId="0" fontId="2" fillId="0" borderId="0" xfId="0" applyFont="1" applyAlignment="1">
      <alignment horizontal="center" vertical="top" wrapText="1"/>
    </xf>
    <xf numFmtId="0" fontId="3" fillId="0" borderId="0" xfId="0" applyFont="1" applyAlignment="1">
      <alignment horizontal="left" vertical="center" wrapText="1"/>
    </xf>
    <xf numFmtId="0" fontId="2" fillId="0" borderId="33" xfId="0" applyFont="1" applyBorder="1" applyAlignment="1">
      <alignment horizontal="center" vertical="center"/>
    </xf>
    <xf numFmtId="0" fontId="2" fillId="0" borderId="37" xfId="0" applyFont="1" applyBorder="1" applyAlignment="1">
      <alignment horizontal="center" vertical="center"/>
    </xf>
    <xf numFmtId="0" fontId="4" fillId="0" borderId="26" xfId="0" applyFont="1" applyBorder="1" applyAlignment="1">
      <alignment horizontal="left" vertical="center" wrapText="1"/>
    </xf>
    <xf numFmtId="0" fontId="4" fillId="0" borderId="27" xfId="0" applyFont="1" applyBorder="1" applyAlignment="1">
      <alignment horizontal="left" vertical="center" wrapText="1"/>
    </xf>
    <xf numFmtId="0" fontId="1" fillId="0" borderId="21" xfId="0" applyFont="1" applyBorder="1" applyAlignment="1">
      <alignment horizontal="left" vertical="center" wrapText="1"/>
    </xf>
    <xf numFmtId="0" fontId="2" fillId="0" borderId="0" xfId="0" applyFont="1" applyAlignment="1">
      <alignment horizontal="left" vertical="center"/>
    </xf>
    <xf numFmtId="0" fontId="5" fillId="3" borderId="21" xfId="0" applyFont="1" applyFill="1" applyBorder="1" applyAlignment="1">
      <alignment horizontal="left" vertical="center" wrapText="1"/>
    </xf>
    <xf numFmtId="0" fontId="5" fillId="3" borderId="22" xfId="0" applyFont="1" applyFill="1" applyBorder="1" applyAlignment="1">
      <alignment horizontal="left" vertical="center" wrapText="1"/>
    </xf>
    <xf numFmtId="0" fontId="5" fillId="0" borderId="35" xfId="0" applyFont="1" applyBorder="1" applyAlignment="1">
      <alignment horizontal="left" vertical="center" wrapText="1"/>
    </xf>
    <xf numFmtId="0" fontId="5" fillId="0" borderId="36" xfId="0" applyFont="1" applyBorder="1" applyAlignment="1">
      <alignment horizontal="left" vertical="center" wrapText="1"/>
    </xf>
    <xf numFmtId="0" fontId="5" fillId="0" borderId="28" xfId="0" applyFont="1" applyBorder="1" applyAlignment="1">
      <alignment horizontal="left" vertical="center" wrapText="1"/>
    </xf>
    <xf numFmtId="0" fontId="5" fillId="0" borderId="29" xfId="0" applyFont="1" applyBorder="1" applyAlignment="1">
      <alignment horizontal="left" vertical="center" wrapText="1"/>
    </xf>
    <xf numFmtId="0" fontId="1" fillId="0" borderId="28" xfId="0" applyFont="1" applyBorder="1" applyAlignment="1">
      <alignment horizontal="left" vertical="center" wrapText="1"/>
    </xf>
    <xf numFmtId="0" fontId="5" fillId="0" borderId="30" xfId="0" applyFont="1" applyBorder="1" applyAlignment="1">
      <alignment horizontal="left" vertical="center" wrapText="1"/>
    </xf>
    <xf numFmtId="0" fontId="2" fillId="3" borderId="31" xfId="0" applyFont="1" applyFill="1" applyBorder="1" applyAlignment="1">
      <alignment horizontal="left" vertical="center" wrapText="1"/>
    </xf>
    <xf numFmtId="0" fontId="7" fillId="3" borderId="32" xfId="0" applyFont="1" applyFill="1" applyBorder="1" applyAlignment="1">
      <alignment horizontal="left" vertical="center" wrapText="1"/>
    </xf>
    <xf numFmtId="0" fontId="5" fillId="3" borderId="26" xfId="0" applyFont="1" applyFill="1" applyBorder="1" applyAlignment="1">
      <alignment horizontal="left" vertical="center" wrapText="1"/>
    </xf>
    <xf numFmtId="0" fontId="5" fillId="3" borderId="38" xfId="0" applyFont="1" applyFill="1" applyBorder="1" applyAlignment="1">
      <alignment horizontal="left" vertical="center" wrapText="1"/>
    </xf>
    <xf numFmtId="0" fontId="8" fillId="0" borderId="35" xfId="0" applyFont="1" applyBorder="1" applyAlignment="1">
      <alignment horizontal="right" vertical="center" wrapText="1"/>
    </xf>
    <xf numFmtId="0" fontId="8" fillId="0" borderId="41" xfId="0" applyFont="1" applyBorder="1" applyAlignment="1">
      <alignment horizontal="right" vertical="center" wrapText="1"/>
    </xf>
    <xf numFmtId="0" fontId="8" fillId="0" borderId="39" xfId="0" applyFont="1" applyBorder="1" applyAlignment="1">
      <alignment horizontal="center" vertical="center" wrapText="1"/>
    </xf>
    <xf numFmtId="0" fontId="8" fillId="0" borderId="40" xfId="0" applyFont="1" applyBorder="1" applyAlignment="1">
      <alignment horizontal="center" vertical="center" wrapText="1"/>
    </xf>
    <xf numFmtId="0" fontId="5" fillId="0" borderId="26" xfId="0" applyFont="1" applyBorder="1" applyAlignment="1">
      <alignment horizontal="left" vertical="center" wrapText="1"/>
    </xf>
    <xf numFmtId="0" fontId="5" fillId="0" borderId="38" xfId="0" applyFont="1" applyBorder="1" applyAlignment="1">
      <alignment horizontal="left" vertical="center" wrapText="1"/>
    </xf>
    <xf numFmtId="0" fontId="1" fillId="0" borderId="4" xfId="0" applyFont="1" applyBorder="1" applyAlignment="1">
      <alignment horizontal="left" vertical="center" wrapText="1"/>
    </xf>
    <xf numFmtId="0" fontId="8" fillId="0" borderId="4" xfId="0" applyFont="1" applyBorder="1" applyAlignment="1">
      <alignment horizontal="right" vertical="center" wrapText="1"/>
    </xf>
    <xf numFmtId="0" fontId="8" fillId="0" borderId="23" xfId="0" applyFont="1" applyBorder="1" applyAlignment="1">
      <alignment horizontal="right" vertical="center" wrapText="1"/>
    </xf>
    <xf numFmtId="0" fontId="8" fillId="0" borderId="26" xfId="0" applyFont="1" applyBorder="1" applyAlignment="1">
      <alignment horizontal="left" vertical="center" wrapText="1"/>
    </xf>
    <xf numFmtId="0" fontId="8" fillId="0" borderId="27" xfId="0" applyFont="1" applyBorder="1" applyAlignment="1">
      <alignment horizontal="left" vertical="center" wrapText="1"/>
    </xf>
    <xf numFmtId="0" fontId="4" fillId="0" borderId="4" xfId="0" applyFont="1" applyBorder="1" applyAlignment="1">
      <alignment horizontal="left"/>
    </xf>
    <xf numFmtId="0" fontId="4" fillId="0" borderId="25" xfId="0" applyFont="1" applyBorder="1" applyAlignment="1">
      <alignment horizontal="left"/>
    </xf>
    <xf numFmtId="0" fontId="5" fillId="0" borderId="25" xfId="0" applyFont="1" applyBorder="1" applyAlignment="1">
      <alignment horizontal="left" vertical="center" wrapText="1"/>
    </xf>
    <xf numFmtId="0" fontId="0" fillId="0" borderId="11" xfId="0" applyBorder="1" applyAlignment="1">
      <alignment horizontal="left" wrapText="1"/>
    </xf>
    <xf numFmtId="0" fontId="0" fillId="0" borderId="0" xfId="0" applyAlignment="1">
      <alignment horizontal="left" wrapText="1"/>
    </xf>
    <xf numFmtId="0" fontId="5" fillId="0" borderId="7" xfId="0" applyFont="1" applyBorder="1" applyAlignment="1">
      <alignment horizontal="left" vertical="center" wrapText="1"/>
    </xf>
    <xf numFmtId="0" fontId="5" fillId="0" borderId="18" xfId="0" applyFont="1" applyBorder="1" applyAlignment="1">
      <alignment horizontal="left" vertical="center" wrapText="1"/>
    </xf>
    <xf numFmtId="0" fontId="8" fillId="0" borderId="37" xfId="0" applyFont="1" applyBorder="1" applyAlignment="1">
      <alignment horizontal="center" vertical="center" wrapText="1"/>
    </xf>
    <xf numFmtId="0" fontId="8" fillId="0" borderId="33" xfId="0" applyFont="1" applyBorder="1" applyAlignment="1">
      <alignment horizontal="left" vertical="center" wrapText="1"/>
    </xf>
    <xf numFmtId="0" fontId="4" fillId="0" borderId="5" xfId="0" applyFont="1" applyBorder="1" applyAlignment="1">
      <alignment horizontal="left" vertical="center" wrapText="1"/>
    </xf>
    <xf numFmtId="0" fontId="4" fillId="0" borderId="20" xfId="0" applyFont="1" applyBorder="1" applyAlignment="1">
      <alignment horizontal="left" vertical="center" wrapText="1"/>
    </xf>
    <xf numFmtId="0" fontId="5" fillId="0" borderId="1" xfId="0" applyFont="1" applyBorder="1" applyAlignment="1">
      <alignment horizontal="left" vertical="center" wrapText="1"/>
    </xf>
    <xf numFmtId="0" fontId="5" fillId="0" borderId="8" xfId="0" applyFont="1" applyBorder="1" applyAlignment="1">
      <alignment horizontal="left" vertical="center" wrapText="1"/>
    </xf>
    <xf numFmtId="0" fontId="1" fillId="4" borderId="4" xfId="0" applyFont="1" applyFill="1" applyBorder="1" applyAlignment="1">
      <alignment horizontal="left" vertical="top" wrapText="1"/>
    </xf>
    <xf numFmtId="0" fontId="1" fillId="4" borderId="25" xfId="0" applyFont="1" applyFill="1" applyBorder="1" applyAlignment="1">
      <alignment horizontal="left" vertical="top" wrapText="1"/>
    </xf>
    <xf numFmtId="0" fontId="4" fillId="4" borderId="21"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1" fillId="4" borderId="4" xfId="0" applyFont="1" applyFill="1" applyBorder="1" applyAlignment="1">
      <alignment horizontal="left" vertical="center" wrapText="1"/>
    </xf>
    <xf numFmtId="0" fontId="5" fillId="4" borderId="23" xfId="0" applyFont="1" applyFill="1" applyBorder="1" applyAlignment="1">
      <alignment horizontal="left" vertical="center" wrapText="1"/>
    </xf>
    <xf numFmtId="0" fontId="5" fillId="4" borderId="4" xfId="0" applyFont="1" applyFill="1" applyBorder="1" applyAlignment="1">
      <alignment horizontal="left" vertical="center" wrapText="1"/>
    </xf>
    <xf numFmtId="0" fontId="5" fillId="4" borderId="25" xfId="0" applyFont="1" applyFill="1" applyBorder="1" applyAlignment="1">
      <alignment horizontal="left" vertical="center" wrapText="1"/>
    </xf>
    <xf numFmtId="0" fontId="4" fillId="4" borderId="4" xfId="0" applyFont="1" applyFill="1" applyBorder="1" applyAlignment="1">
      <alignment horizontal="left"/>
    </xf>
    <xf numFmtId="0" fontId="4" fillId="4" borderId="25" xfId="0" applyFont="1" applyFill="1" applyBorder="1" applyAlignment="1">
      <alignment horizontal="left"/>
    </xf>
    <xf numFmtId="0" fontId="5" fillId="4" borderId="26" xfId="0" applyFont="1" applyFill="1" applyBorder="1" applyAlignment="1">
      <alignment horizontal="left" vertical="center" wrapText="1"/>
    </xf>
    <xf numFmtId="0" fontId="5" fillId="4" borderId="38" xfId="0" applyFont="1" applyFill="1" applyBorder="1" applyAlignment="1">
      <alignment horizontal="left" vertical="center" wrapText="1"/>
    </xf>
    <xf numFmtId="0" fontId="5" fillId="4" borderId="21" xfId="0" applyFont="1" applyFill="1" applyBorder="1" applyAlignment="1">
      <alignment horizontal="left" vertical="center" wrapText="1"/>
    </xf>
    <xf numFmtId="0" fontId="5" fillId="4" borderId="22" xfId="0" applyFont="1" applyFill="1" applyBorder="1" applyAlignment="1">
      <alignment horizontal="left" vertical="center" wrapText="1"/>
    </xf>
    <xf numFmtId="0" fontId="2" fillId="4" borderId="31" xfId="0" applyFont="1" applyFill="1" applyBorder="1" applyAlignment="1">
      <alignment horizontal="left" vertical="center" wrapText="1"/>
    </xf>
    <xf numFmtId="0" fontId="7" fillId="4" borderId="32" xfId="0" applyFont="1" applyFill="1" applyBorder="1" applyAlignment="1">
      <alignment horizontal="left" vertical="center" wrapText="1"/>
    </xf>
  </cellXfs>
  <cellStyles count="1">
    <cellStyle name="Įprasta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6"/>
  <sheetViews>
    <sheetView tabSelected="1" topLeftCell="A4" workbookViewId="0">
      <selection activeCell="B89" sqref="B89"/>
    </sheetView>
  </sheetViews>
  <sheetFormatPr defaultRowHeight="15" x14ac:dyDescent="0.25"/>
  <cols>
    <col min="1" max="1" width="7.140625" customWidth="1"/>
    <col min="2" max="2" width="53.42578125" customWidth="1"/>
    <col min="3" max="3" width="23" customWidth="1"/>
    <col min="4" max="4" width="22.42578125" customWidth="1"/>
    <col min="5" max="5" width="39.140625" customWidth="1"/>
    <col min="6" max="6" width="9.140625" customWidth="1"/>
  </cols>
  <sheetData>
    <row r="1" spans="1:5" ht="15.75" x14ac:dyDescent="0.25">
      <c r="A1" s="2"/>
      <c r="B1" s="1"/>
      <c r="C1" s="1"/>
      <c r="D1" s="7"/>
    </row>
    <row r="2" spans="1:5" ht="15.75" x14ac:dyDescent="0.25">
      <c r="A2" s="2"/>
      <c r="B2" s="1"/>
      <c r="C2" s="1" t="s">
        <v>102</v>
      </c>
      <c r="D2" s="7"/>
    </row>
    <row r="3" spans="1:5" ht="78.75" customHeight="1" x14ac:dyDescent="0.25">
      <c r="A3" s="2"/>
      <c r="B3" s="1"/>
      <c r="C3" s="112" t="s">
        <v>133</v>
      </c>
      <c r="D3" s="112"/>
    </row>
    <row r="4" spans="1:5" ht="15.75" x14ac:dyDescent="0.25">
      <c r="A4" s="2"/>
      <c r="B4" s="1"/>
      <c r="C4" s="8"/>
      <c r="D4" s="9"/>
    </row>
    <row r="5" spans="1:5" ht="48" customHeight="1" x14ac:dyDescent="0.25">
      <c r="A5" s="113" t="s">
        <v>111</v>
      </c>
      <c r="B5" s="113"/>
      <c r="C5" s="113"/>
      <c r="D5" s="113"/>
    </row>
    <row r="6" spans="1:5" ht="15.75" x14ac:dyDescent="0.25">
      <c r="A6" s="2"/>
      <c r="B6" s="1"/>
      <c r="C6" s="1"/>
      <c r="D6" s="7"/>
    </row>
    <row r="7" spans="1:5" ht="36.75" customHeight="1" x14ac:dyDescent="0.25">
      <c r="A7" s="114" t="s">
        <v>98</v>
      </c>
      <c r="B7" s="114"/>
      <c r="C7" s="114"/>
      <c r="D7" s="114"/>
    </row>
    <row r="8" spans="1:5" ht="16.5" thickBot="1" x14ac:dyDescent="0.3">
      <c r="A8" s="2"/>
      <c r="B8" s="1"/>
      <c r="C8" s="1"/>
      <c r="D8" s="7"/>
    </row>
    <row r="9" spans="1:5" ht="48" thickBot="1" x14ac:dyDescent="0.3">
      <c r="A9" s="10" t="s">
        <v>57</v>
      </c>
      <c r="B9" s="115" t="s">
        <v>17</v>
      </c>
      <c r="C9" s="116"/>
      <c r="D9" s="11" t="s">
        <v>58</v>
      </c>
    </row>
    <row r="10" spans="1:5" ht="15.75" x14ac:dyDescent="0.25">
      <c r="A10" s="12" t="s">
        <v>4</v>
      </c>
      <c r="B10" s="117" t="s">
        <v>1</v>
      </c>
      <c r="C10" s="118"/>
      <c r="D10" s="31">
        <v>85000</v>
      </c>
      <c r="E10" s="3"/>
    </row>
    <row r="11" spans="1:5" ht="15.75" x14ac:dyDescent="0.25">
      <c r="A11" s="13" t="s">
        <v>18</v>
      </c>
      <c r="B11" s="98" t="s">
        <v>15</v>
      </c>
      <c r="C11" s="99"/>
      <c r="D11" s="32">
        <v>55000</v>
      </c>
      <c r="E11" s="3"/>
    </row>
    <row r="12" spans="1:5" ht="15.75" x14ac:dyDescent="0.25">
      <c r="A12" s="13" t="s">
        <v>19</v>
      </c>
      <c r="B12" s="98" t="s">
        <v>59</v>
      </c>
      <c r="C12" s="99"/>
      <c r="D12" s="32">
        <v>0</v>
      </c>
    </row>
    <row r="13" spans="1:5" ht="15.75" x14ac:dyDescent="0.25">
      <c r="A13" s="13" t="s">
        <v>20</v>
      </c>
      <c r="B13" s="98" t="s">
        <v>21</v>
      </c>
      <c r="C13" s="99"/>
      <c r="D13" s="32">
        <v>0</v>
      </c>
    </row>
    <row r="14" spans="1:5" ht="15.75" x14ac:dyDescent="0.25">
      <c r="A14" s="13" t="s">
        <v>22</v>
      </c>
      <c r="B14" s="81" t="s">
        <v>95</v>
      </c>
      <c r="C14" s="82"/>
      <c r="D14" s="32">
        <v>0</v>
      </c>
    </row>
    <row r="15" spans="1:5" ht="15.75" x14ac:dyDescent="0.25">
      <c r="A15" s="13" t="s">
        <v>23</v>
      </c>
      <c r="B15" s="81" t="s">
        <v>2</v>
      </c>
      <c r="C15" s="82"/>
      <c r="D15" s="32">
        <v>40000</v>
      </c>
      <c r="E15" s="3"/>
    </row>
    <row r="16" spans="1:5" ht="15.75" x14ac:dyDescent="0.25">
      <c r="A16" s="53" t="s">
        <v>25</v>
      </c>
      <c r="B16" s="119" t="s">
        <v>87</v>
      </c>
      <c r="C16" s="106"/>
      <c r="D16" s="33">
        <f>SUM(D10:D15)</f>
        <v>180000</v>
      </c>
      <c r="E16" s="29"/>
    </row>
    <row r="17" spans="1:7" ht="15.75" x14ac:dyDescent="0.25">
      <c r="A17" s="53" t="s">
        <v>27</v>
      </c>
      <c r="B17" s="119" t="s">
        <v>88</v>
      </c>
      <c r="C17" s="106"/>
      <c r="D17" s="34">
        <v>160189</v>
      </c>
      <c r="F17" s="29"/>
    </row>
    <row r="18" spans="1:7" ht="15.75" x14ac:dyDescent="0.25">
      <c r="A18" s="53" t="s">
        <v>28</v>
      </c>
      <c r="B18" s="119" t="s">
        <v>89</v>
      </c>
      <c r="C18" s="106"/>
      <c r="D18" s="32">
        <f>SUM(D16:D17)</f>
        <v>340189</v>
      </c>
    </row>
    <row r="19" spans="1:7" ht="15.75" x14ac:dyDescent="0.25">
      <c r="A19" s="75" t="s">
        <v>31</v>
      </c>
      <c r="B19" s="121" t="s">
        <v>24</v>
      </c>
      <c r="C19" s="122"/>
      <c r="D19" s="76">
        <v>46150</v>
      </c>
    </row>
    <row r="20" spans="1:7" ht="15.75" x14ac:dyDescent="0.25">
      <c r="A20" s="53" t="s">
        <v>32</v>
      </c>
      <c r="B20" s="105" t="s">
        <v>16</v>
      </c>
      <c r="C20" s="106"/>
      <c r="D20" s="33">
        <v>9605</v>
      </c>
      <c r="G20" s="29"/>
    </row>
    <row r="21" spans="1:7" ht="15.75" x14ac:dyDescent="0.25">
      <c r="A21" s="54" t="s">
        <v>33</v>
      </c>
      <c r="B21" s="127" t="s">
        <v>90</v>
      </c>
      <c r="C21" s="128"/>
      <c r="D21" s="35">
        <f>SUM(D19+D20)</f>
        <v>55755</v>
      </c>
    </row>
    <row r="22" spans="1:7" ht="36" customHeight="1" x14ac:dyDescent="0.25">
      <c r="A22" s="55" t="s">
        <v>35</v>
      </c>
      <c r="B22" s="106" t="s">
        <v>60</v>
      </c>
      <c r="C22" s="86"/>
      <c r="D22" s="32">
        <v>30032</v>
      </c>
    </row>
    <row r="23" spans="1:7" ht="16.5" thickBot="1" x14ac:dyDescent="0.3">
      <c r="A23" s="77" t="s">
        <v>36</v>
      </c>
      <c r="B23" s="129" t="s">
        <v>91</v>
      </c>
      <c r="C23" s="130"/>
      <c r="D23" s="78">
        <f>SUM(D18+D21+D22)</f>
        <v>425976</v>
      </c>
      <c r="E23" s="29"/>
    </row>
    <row r="24" spans="1:7" ht="15.75" x14ac:dyDescent="0.25">
      <c r="A24" s="2"/>
      <c r="B24" s="1"/>
      <c r="C24" s="1"/>
      <c r="D24" s="7"/>
    </row>
    <row r="25" spans="1:7" ht="16.5" thickBot="1" x14ac:dyDescent="0.3">
      <c r="A25" s="2"/>
      <c r="B25" s="1"/>
      <c r="C25" s="1"/>
      <c r="D25" s="7"/>
    </row>
    <row r="26" spans="1:7" ht="32.25" thickBot="1" x14ac:dyDescent="0.3">
      <c r="A26" s="15" t="s">
        <v>0</v>
      </c>
      <c r="B26" s="110" t="s">
        <v>29</v>
      </c>
      <c r="C26" s="111"/>
      <c r="D26" s="16" t="s">
        <v>30</v>
      </c>
    </row>
    <row r="27" spans="1:7" ht="49.5" customHeight="1" x14ac:dyDescent="0.25">
      <c r="A27" s="56" t="s">
        <v>37</v>
      </c>
      <c r="B27" s="123" t="s">
        <v>62</v>
      </c>
      <c r="C27" s="124"/>
      <c r="D27" s="43">
        <f>ROUND(D16*20/100,2)</f>
        <v>36000</v>
      </c>
      <c r="E27" s="29"/>
      <c r="F27" s="29"/>
    </row>
    <row r="28" spans="1:7" ht="16.5" thickBot="1" x14ac:dyDescent="0.3">
      <c r="A28" s="54" t="s">
        <v>53</v>
      </c>
      <c r="B28" s="125" t="s">
        <v>26</v>
      </c>
      <c r="C28" s="126"/>
      <c r="D28" s="44">
        <f>D22</f>
        <v>30032</v>
      </c>
    </row>
    <row r="29" spans="1:7" ht="16.5" thickBot="1" x14ac:dyDescent="0.3">
      <c r="A29" s="21" t="s">
        <v>54</v>
      </c>
      <c r="B29" s="107" t="s">
        <v>92</v>
      </c>
      <c r="C29" s="108"/>
      <c r="D29" s="45">
        <f>SUM(D27:D28)</f>
        <v>66032</v>
      </c>
      <c r="G29" s="29"/>
    </row>
    <row r="30" spans="1:7" ht="16.5" thickBot="1" x14ac:dyDescent="0.3">
      <c r="A30" s="2"/>
      <c r="B30" s="1"/>
      <c r="C30" s="1"/>
      <c r="D30" s="46"/>
      <c r="F30" s="29"/>
    </row>
    <row r="31" spans="1:7" ht="32.25" thickBot="1" x14ac:dyDescent="0.3">
      <c r="A31" s="19" t="s">
        <v>0</v>
      </c>
      <c r="B31" s="135" t="s">
        <v>34</v>
      </c>
      <c r="C31" s="136"/>
      <c r="D31" s="47" t="s">
        <v>30</v>
      </c>
      <c r="F31" s="29"/>
    </row>
    <row r="32" spans="1:7" ht="48.75" customHeight="1" x14ac:dyDescent="0.25">
      <c r="A32" s="56" t="s">
        <v>55</v>
      </c>
      <c r="B32" s="137" t="s">
        <v>63</v>
      </c>
      <c r="C32" s="138"/>
      <c r="D32" s="48">
        <f>ROUND(D16*80/100,2)</f>
        <v>144000</v>
      </c>
    </row>
    <row r="33" spans="1:9" ht="16.5" thickBot="1" x14ac:dyDescent="0.3">
      <c r="A33" s="54" t="s">
        <v>56</v>
      </c>
      <c r="B33" s="125" t="s">
        <v>26</v>
      </c>
      <c r="C33" s="126"/>
      <c r="D33" s="49">
        <f>D17</f>
        <v>160189</v>
      </c>
    </row>
    <row r="34" spans="1:9" ht="16.5" thickBot="1" x14ac:dyDescent="0.3">
      <c r="A34" s="21" t="s">
        <v>93</v>
      </c>
      <c r="B34" s="107" t="s">
        <v>94</v>
      </c>
      <c r="C34" s="108"/>
      <c r="D34" s="50">
        <f>SUM(D32:D33)</f>
        <v>304189</v>
      </c>
    </row>
    <row r="35" spans="1:9" ht="15.75" x14ac:dyDescent="0.25">
      <c r="A35" s="2"/>
      <c r="B35" s="1"/>
      <c r="C35" s="1"/>
      <c r="D35" s="7"/>
    </row>
    <row r="36" spans="1:9" ht="15.75" x14ac:dyDescent="0.25">
      <c r="A36" s="109" t="s">
        <v>38</v>
      </c>
      <c r="B36" s="109"/>
      <c r="C36" s="109"/>
      <c r="D36" s="109"/>
    </row>
    <row r="37" spans="1:9" ht="16.5" thickBot="1" x14ac:dyDescent="0.3">
      <c r="A37" s="2"/>
      <c r="B37" s="1"/>
      <c r="C37" s="1"/>
      <c r="D37" s="7"/>
    </row>
    <row r="38" spans="1:9" ht="32.25" thickBot="1" x14ac:dyDescent="0.3">
      <c r="A38" s="15" t="s">
        <v>0</v>
      </c>
      <c r="B38" s="110" t="s">
        <v>39</v>
      </c>
      <c r="C38" s="111"/>
      <c r="D38" s="16" t="s">
        <v>66</v>
      </c>
      <c r="G38" s="29"/>
    </row>
    <row r="39" spans="1:9" ht="63.75" customHeight="1" x14ac:dyDescent="0.25">
      <c r="A39" s="79" t="s">
        <v>6</v>
      </c>
      <c r="B39" s="131" t="s">
        <v>64</v>
      </c>
      <c r="C39" s="132"/>
      <c r="D39" s="80">
        <v>55755</v>
      </c>
      <c r="E39" s="4"/>
    </row>
    <row r="40" spans="1:9" ht="50.25" customHeight="1" thickBot="1" x14ac:dyDescent="0.3">
      <c r="A40" s="20" t="s">
        <v>7</v>
      </c>
      <c r="B40" s="149" t="s">
        <v>40</v>
      </c>
      <c r="C40" s="150"/>
      <c r="D40" s="36">
        <v>0</v>
      </c>
    </row>
    <row r="41" spans="1:9" ht="16.5" thickBot="1" x14ac:dyDescent="0.3">
      <c r="A41" s="21" t="s">
        <v>65</v>
      </c>
      <c r="B41" s="152" t="s">
        <v>41</v>
      </c>
      <c r="C41" s="108"/>
      <c r="D41" s="16">
        <f>SUM(D39:D40)</f>
        <v>55755</v>
      </c>
      <c r="G41" s="29"/>
      <c r="I41" s="29"/>
    </row>
    <row r="42" spans="1:9" ht="15.75" x14ac:dyDescent="0.25">
      <c r="A42" s="2"/>
      <c r="B42" s="1"/>
      <c r="C42" s="1"/>
      <c r="D42" s="7"/>
      <c r="I42" s="29"/>
    </row>
    <row r="43" spans="1:9" ht="15.75" x14ac:dyDescent="0.25">
      <c r="A43" s="109" t="s">
        <v>42</v>
      </c>
      <c r="B43" s="109"/>
      <c r="C43" s="109"/>
      <c r="D43" s="109"/>
    </row>
    <row r="44" spans="1:9" ht="16.5" thickBot="1" x14ac:dyDescent="0.3">
      <c r="A44" s="22"/>
      <c r="C44" s="1"/>
      <c r="D44" s="7"/>
    </row>
    <row r="45" spans="1:9" ht="32.25" thickBot="1" x14ac:dyDescent="0.3">
      <c r="A45" s="15" t="s">
        <v>0</v>
      </c>
      <c r="B45" s="110" t="s">
        <v>39</v>
      </c>
      <c r="C45" s="111"/>
      <c r="D45" s="16" t="s">
        <v>66</v>
      </c>
      <c r="I45" s="29"/>
    </row>
    <row r="46" spans="1:9" ht="16.5" thickBot="1" x14ac:dyDescent="0.3">
      <c r="A46" s="23" t="s">
        <v>67</v>
      </c>
      <c r="B46" s="155" t="s">
        <v>68</v>
      </c>
      <c r="C46" s="156"/>
      <c r="D46" s="37">
        <f>D29</f>
        <v>66032</v>
      </c>
      <c r="I46" s="29"/>
    </row>
    <row r="47" spans="1:9" ht="15.75" x14ac:dyDescent="0.25">
      <c r="A47" s="2"/>
      <c r="B47" s="1"/>
      <c r="C47" s="1"/>
      <c r="D47" s="7"/>
    </row>
    <row r="48" spans="1:9" ht="15.75" x14ac:dyDescent="0.25">
      <c r="A48" s="120" t="s">
        <v>69</v>
      </c>
      <c r="B48" s="120"/>
      <c r="C48" s="120"/>
      <c r="D48" s="120"/>
    </row>
    <row r="49" spans="1:7" ht="16.5" thickBot="1" x14ac:dyDescent="0.3">
      <c r="A49" s="2"/>
      <c r="B49" s="1"/>
      <c r="C49" s="1"/>
      <c r="D49" s="7"/>
    </row>
    <row r="50" spans="1:7" ht="32.25" thickBot="1" x14ac:dyDescent="0.3">
      <c r="A50" s="15" t="s">
        <v>0</v>
      </c>
      <c r="B50" s="110" t="s">
        <v>39</v>
      </c>
      <c r="C50" s="151"/>
      <c r="D50" s="11" t="s">
        <v>66</v>
      </c>
    </row>
    <row r="51" spans="1:7" ht="15.75" x14ac:dyDescent="0.25">
      <c r="A51" s="17" t="s">
        <v>9</v>
      </c>
      <c r="B51" s="142" t="s">
        <v>3</v>
      </c>
      <c r="C51" s="143"/>
      <c r="D51" s="26"/>
    </row>
    <row r="52" spans="1:7" ht="18.75" customHeight="1" x14ac:dyDescent="0.25">
      <c r="A52" s="14" t="s">
        <v>43</v>
      </c>
      <c r="B52" s="139" t="s">
        <v>3</v>
      </c>
      <c r="C52" s="86"/>
      <c r="D52" s="42">
        <v>300</v>
      </c>
      <c r="E52" s="147"/>
      <c r="F52" s="148"/>
      <c r="G52" s="148"/>
    </row>
    <row r="53" spans="1:7" ht="17.25" customHeight="1" x14ac:dyDescent="0.25">
      <c r="A53" s="14" t="s">
        <v>83</v>
      </c>
      <c r="B53" s="85" t="s">
        <v>85</v>
      </c>
      <c r="C53" s="146"/>
      <c r="D53" s="38">
        <v>53400</v>
      </c>
      <c r="E53" s="4"/>
      <c r="F53" s="51"/>
      <c r="G53" s="29"/>
    </row>
    <row r="54" spans="1:7" ht="39.75" customHeight="1" x14ac:dyDescent="0.25">
      <c r="A54" s="53" t="s">
        <v>84</v>
      </c>
      <c r="B54" s="153" t="s">
        <v>101</v>
      </c>
      <c r="C54" s="154"/>
      <c r="D54" s="38">
        <v>4000</v>
      </c>
      <c r="E54" s="4"/>
      <c r="F54" s="51"/>
      <c r="G54" s="29"/>
    </row>
    <row r="55" spans="1:7" ht="18" customHeight="1" x14ac:dyDescent="0.25">
      <c r="A55" s="59" t="s">
        <v>99</v>
      </c>
      <c r="B55" s="85" t="s">
        <v>86</v>
      </c>
      <c r="C55" s="146"/>
      <c r="D55" s="42">
        <v>3000</v>
      </c>
      <c r="E55" s="4"/>
      <c r="F55" s="51"/>
      <c r="G55" s="29"/>
    </row>
    <row r="56" spans="1:7" ht="50.25" customHeight="1" x14ac:dyDescent="0.25">
      <c r="A56" s="59" t="s">
        <v>104</v>
      </c>
      <c r="B56" s="139" t="s">
        <v>106</v>
      </c>
      <c r="C56" s="146"/>
      <c r="D56" s="42">
        <v>35000</v>
      </c>
      <c r="E56" s="4"/>
      <c r="F56" s="51"/>
      <c r="G56" s="29"/>
    </row>
    <row r="57" spans="1:7" ht="18" customHeight="1" x14ac:dyDescent="0.25">
      <c r="A57" s="59" t="s">
        <v>105</v>
      </c>
      <c r="B57" s="144" t="s">
        <v>103</v>
      </c>
      <c r="C57" s="145"/>
      <c r="D57" s="42">
        <v>0</v>
      </c>
      <c r="E57" s="4"/>
      <c r="F57" s="51"/>
      <c r="G57" s="29"/>
    </row>
    <row r="58" spans="1:7" ht="15.75" x14ac:dyDescent="0.25">
      <c r="A58" s="58"/>
      <c r="B58" s="133" t="s">
        <v>70</v>
      </c>
      <c r="C58" s="134"/>
      <c r="D58" s="39">
        <f>SUM(D52:D57)</f>
        <v>95700</v>
      </c>
      <c r="G58" s="29"/>
    </row>
    <row r="59" spans="1:7" ht="15.75" x14ac:dyDescent="0.25">
      <c r="A59" s="14" t="s">
        <v>10</v>
      </c>
      <c r="B59" s="104" t="s">
        <v>5</v>
      </c>
      <c r="C59" s="84"/>
      <c r="D59" s="40"/>
    </row>
    <row r="60" spans="1:7" ht="31.5" customHeight="1" x14ac:dyDescent="0.25">
      <c r="A60" s="30" t="s">
        <v>44</v>
      </c>
      <c r="B60" s="85" t="s">
        <v>77</v>
      </c>
      <c r="C60" s="86"/>
      <c r="D60" s="57">
        <v>42289</v>
      </c>
    </row>
    <row r="61" spans="1:7" ht="28.5" customHeight="1" x14ac:dyDescent="0.25">
      <c r="A61" s="14" t="s">
        <v>76</v>
      </c>
      <c r="B61" s="139" t="s">
        <v>115</v>
      </c>
      <c r="C61" s="86"/>
      <c r="D61" s="40">
        <v>5000</v>
      </c>
      <c r="F61" s="51"/>
    </row>
    <row r="62" spans="1:7" ht="30" customHeight="1" x14ac:dyDescent="0.25">
      <c r="A62" s="53" t="s">
        <v>100</v>
      </c>
      <c r="B62" s="96" t="s">
        <v>113</v>
      </c>
      <c r="C62" s="100"/>
      <c r="D62" s="57">
        <v>60000</v>
      </c>
    </row>
    <row r="63" spans="1:7" ht="15.75" customHeight="1" x14ac:dyDescent="0.25">
      <c r="A63" s="14"/>
      <c r="B63" s="140" t="s">
        <v>75</v>
      </c>
      <c r="C63" s="141"/>
      <c r="D63" s="41">
        <f>SUM(D60:D62)</f>
        <v>107289</v>
      </c>
    </row>
    <row r="64" spans="1:7" ht="31.5" customHeight="1" x14ac:dyDescent="0.25">
      <c r="A64" s="14" t="s">
        <v>11</v>
      </c>
      <c r="B64" s="104" t="s">
        <v>45</v>
      </c>
      <c r="C64" s="84"/>
      <c r="D64" s="40"/>
    </row>
    <row r="65" spans="1:7" ht="15.75" customHeight="1" x14ac:dyDescent="0.25">
      <c r="A65" s="55" t="s">
        <v>46</v>
      </c>
      <c r="B65" s="99" t="s">
        <v>107</v>
      </c>
      <c r="C65" s="82"/>
      <c r="D65" s="62">
        <v>35000</v>
      </c>
    </row>
    <row r="66" spans="1:7" ht="15.75" customHeight="1" x14ac:dyDescent="0.25">
      <c r="A66" s="55" t="s">
        <v>109</v>
      </c>
      <c r="B66" s="60" t="s">
        <v>108</v>
      </c>
      <c r="C66" s="61"/>
      <c r="D66" s="62">
        <v>2000</v>
      </c>
    </row>
    <row r="67" spans="1:7" ht="15" customHeight="1" x14ac:dyDescent="0.25">
      <c r="A67" s="53" t="s">
        <v>110</v>
      </c>
      <c r="B67" s="99" t="s">
        <v>8</v>
      </c>
      <c r="C67" s="82"/>
      <c r="D67" s="38">
        <v>1000</v>
      </c>
    </row>
    <row r="68" spans="1:7" ht="16.5" customHeight="1" x14ac:dyDescent="0.25">
      <c r="A68" s="14"/>
      <c r="B68" s="101" t="s">
        <v>71</v>
      </c>
      <c r="C68" s="102"/>
      <c r="D68" s="39">
        <f>SUM(D65:D67)</f>
        <v>38000</v>
      </c>
    </row>
    <row r="69" spans="1:7" ht="15.75" x14ac:dyDescent="0.25">
      <c r="A69" s="14" t="s">
        <v>47</v>
      </c>
      <c r="B69" s="104" t="s">
        <v>48</v>
      </c>
      <c r="C69" s="84"/>
      <c r="D69" s="40"/>
    </row>
    <row r="70" spans="1:7" ht="15.75" x14ac:dyDescent="0.25">
      <c r="A70" s="13" t="s">
        <v>49</v>
      </c>
      <c r="B70" s="98" t="s">
        <v>112</v>
      </c>
      <c r="C70" s="99"/>
      <c r="D70" s="42">
        <v>13000</v>
      </c>
    </row>
    <row r="71" spans="1:7" ht="27.75" customHeight="1" x14ac:dyDescent="0.25">
      <c r="A71" s="13" t="s">
        <v>50</v>
      </c>
      <c r="B71" s="81" t="s">
        <v>114</v>
      </c>
      <c r="C71" s="82"/>
      <c r="D71" s="42">
        <v>500</v>
      </c>
    </row>
    <row r="72" spans="1:7" ht="15.75" x14ac:dyDescent="0.25">
      <c r="A72" s="14"/>
      <c r="B72" s="103" t="s">
        <v>72</v>
      </c>
      <c r="C72" s="102"/>
      <c r="D72" s="39">
        <f>SUM(D70:D71)</f>
        <v>13500</v>
      </c>
    </row>
    <row r="73" spans="1:7" ht="15.75" x14ac:dyDescent="0.25">
      <c r="A73" s="14" t="s">
        <v>51</v>
      </c>
      <c r="B73" s="104" t="s">
        <v>12</v>
      </c>
      <c r="C73" s="84"/>
      <c r="D73" s="40"/>
    </row>
    <row r="74" spans="1:7" ht="18" customHeight="1" x14ac:dyDescent="0.25">
      <c r="A74" s="14"/>
      <c r="B74" s="105"/>
      <c r="C74" s="106"/>
      <c r="D74" s="40">
        <v>0</v>
      </c>
    </row>
    <row r="75" spans="1:7" ht="15.75" x14ac:dyDescent="0.25">
      <c r="A75" s="14"/>
      <c r="B75" s="101" t="s">
        <v>73</v>
      </c>
      <c r="C75" s="102"/>
      <c r="D75" s="39">
        <f>SUM(D74:D74)</f>
        <v>0</v>
      </c>
    </row>
    <row r="76" spans="1:7" ht="32.25" customHeight="1" x14ac:dyDescent="0.25">
      <c r="A76" s="14" t="s">
        <v>52</v>
      </c>
      <c r="B76" s="83" t="s">
        <v>13</v>
      </c>
      <c r="C76" s="84"/>
      <c r="D76" s="40"/>
    </row>
    <row r="77" spans="1:7" ht="18" customHeight="1" x14ac:dyDescent="0.25">
      <c r="A77" s="53" t="s">
        <v>116</v>
      </c>
      <c r="B77" s="96" t="s">
        <v>97</v>
      </c>
      <c r="C77" s="97"/>
      <c r="D77" s="57">
        <v>0</v>
      </c>
    </row>
    <row r="78" spans="1:7" ht="16.5" thickBot="1" x14ac:dyDescent="0.3">
      <c r="A78" s="53" t="s">
        <v>96</v>
      </c>
      <c r="B78" s="85" t="s">
        <v>14</v>
      </c>
      <c r="C78" s="86"/>
      <c r="D78" s="38">
        <v>49700</v>
      </c>
    </row>
    <row r="79" spans="1:7" ht="16.5" thickBot="1" x14ac:dyDescent="0.3">
      <c r="A79" s="18" t="s">
        <v>52</v>
      </c>
      <c r="B79" s="90" t="s">
        <v>79</v>
      </c>
      <c r="C79" s="91"/>
      <c r="D79" s="11">
        <f>SUM(D77:D78)</f>
        <v>49700</v>
      </c>
      <c r="G79" s="29"/>
    </row>
    <row r="80" spans="1:7" ht="16.5" thickBot="1" x14ac:dyDescent="0.3">
      <c r="A80" s="18"/>
      <c r="B80" s="90" t="s">
        <v>82</v>
      </c>
      <c r="C80" s="95"/>
      <c r="D80" s="16">
        <f>SUM(D58,D63,D68,D72,D79)</f>
        <v>304189</v>
      </c>
      <c r="E80" s="52"/>
      <c r="G80" s="29"/>
    </row>
    <row r="81" spans="1:4" ht="16.5" thickBot="1" x14ac:dyDescent="0.3">
      <c r="A81" s="5"/>
      <c r="B81" s="24"/>
      <c r="C81" s="24"/>
      <c r="D81" s="27"/>
    </row>
    <row r="82" spans="1:4" ht="16.5" thickBot="1" x14ac:dyDescent="0.3">
      <c r="A82" s="92" t="s">
        <v>80</v>
      </c>
      <c r="B82" s="93"/>
      <c r="C82" s="94"/>
      <c r="D82" s="11">
        <f>D41+D46+D80</f>
        <v>425976</v>
      </c>
    </row>
    <row r="83" spans="1:4" ht="16.5" thickBot="1" x14ac:dyDescent="0.3">
      <c r="A83" s="87" t="s">
        <v>81</v>
      </c>
      <c r="B83" s="88"/>
      <c r="C83" s="89"/>
      <c r="D83" s="28">
        <v>0</v>
      </c>
    </row>
    <row r="84" spans="1:4" ht="15.75" x14ac:dyDescent="0.25">
      <c r="A84" s="2"/>
      <c r="B84" s="1"/>
      <c r="C84" s="1"/>
      <c r="D84" s="7"/>
    </row>
    <row r="85" spans="1:4" ht="15.75" x14ac:dyDescent="0.25">
      <c r="A85" s="6" t="s">
        <v>74</v>
      </c>
      <c r="B85" s="25" t="s">
        <v>78</v>
      </c>
      <c r="C85" s="6"/>
      <c r="D85" s="6"/>
    </row>
    <row r="86" spans="1:4" ht="15.75" x14ac:dyDescent="0.25">
      <c r="A86" s="2"/>
      <c r="B86" s="1"/>
      <c r="C86" s="1"/>
      <c r="D86" s="7"/>
    </row>
  </sheetData>
  <mergeCells count="68">
    <mergeCell ref="E52:G52"/>
    <mergeCell ref="B40:C40"/>
    <mergeCell ref="B50:C50"/>
    <mergeCell ref="B53:C53"/>
    <mergeCell ref="B55:C55"/>
    <mergeCell ref="B41:C41"/>
    <mergeCell ref="A43:D43"/>
    <mergeCell ref="B45:C45"/>
    <mergeCell ref="B54:C54"/>
    <mergeCell ref="B46:C46"/>
    <mergeCell ref="B52:C52"/>
    <mergeCell ref="B59:C59"/>
    <mergeCell ref="B58:C58"/>
    <mergeCell ref="B31:C31"/>
    <mergeCell ref="B32:C32"/>
    <mergeCell ref="B64:C64"/>
    <mergeCell ref="B60:C60"/>
    <mergeCell ref="B61:C61"/>
    <mergeCell ref="B63:C63"/>
    <mergeCell ref="B33:C33"/>
    <mergeCell ref="B51:C51"/>
    <mergeCell ref="B57:C57"/>
    <mergeCell ref="B56:C56"/>
    <mergeCell ref="B15:C15"/>
    <mergeCell ref="B16:C16"/>
    <mergeCell ref="B18:C18"/>
    <mergeCell ref="B14:C14"/>
    <mergeCell ref="A48:D48"/>
    <mergeCell ref="B17:C17"/>
    <mergeCell ref="B19:C19"/>
    <mergeCell ref="B29:C29"/>
    <mergeCell ref="B27:C27"/>
    <mergeCell ref="B28:C28"/>
    <mergeCell ref="B21:C21"/>
    <mergeCell ref="B22:C22"/>
    <mergeCell ref="B23:C23"/>
    <mergeCell ref="B26:C26"/>
    <mergeCell ref="B20:C20"/>
    <mergeCell ref="B39:C39"/>
    <mergeCell ref="C3:D3"/>
    <mergeCell ref="A5:D5"/>
    <mergeCell ref="A7:D7"/>
    <mergeCell ref="B9:C9"/>
    <mergeCell ref="B10:C10"/>
    <mergeCell ref="B11:C11"/>
    <mergeCell ref="B12:C12"/>
    <mergeCell ref="B13:C13"/>
    <mergeCell ref="B62:C62"/>
    <mergeCell ref="B75:C75"/>
    <mergeCell ref="B72:C72"/>
    <mergeCell ref="B73:C73"/>
    <mergeCell ref="B74:C74"/>
    <mergeCell ref="B68:C68"/>
    <mergeCell ref="B69:C69"/>
    <mergeCell ref="B70:C70"/>
    <mergeCell ref="B65:C65"/>
    <mergeCell ref="B34:C34"/>
    <mergeCell ref="A36:D36"/>
    <mergeCell ref="B38:C38"/>
    <mergeCell ref="B67:C67"/>
    <mergeCell ref="B71:C71"/>
    <mergeCell ref="B76:C76"/>
    <mergeCell ref="B78:C78"/>
    <mergeCell ref="A83:C83"/>
    <mergeCell ref="B79:C79"/>
    <mergeCell ref="A82:C82"/>
    <mergeCell ref="B80:C80"/>
    <mergeCell ref="B77:C77"/>
  </mergeCells>
  <phoneticPr fontId="0" type="noConversion"/>
  <pageMargins left="0.70866141732283472" right="0.70866141732283472" top="0.74803149606299213" bottom="0.74803149606299213" header="0.31496062992125984" footer="0.31496062992125984"/>
  <pageSetup paperSize="9" scale="75" fitToHeight="0" orientation="portrait"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1C904D-B11F-46C2-8559-6EA2B5637446}">
  <dimension ref="A1:I86"/>
  <sheetViews>
    <sheetView workbookViewId="0">
      <selection activeCell="B3" sqref="B3"/>
    </sheetView>
  </sheetViews>
  <sheetFormatPr defaultRowHeight="15" x14ac:dyDescent="0.25"/>
  <cols>
    <col min="1" max="1" width="7.140625" customWidth="1"/>
    <col min="2" max="2" width="53.42578125" customWidth="1"/>
    <col min="3" max="3" width="23" customWidth="1"/>
    <col min="4" max="4" width="19.140625" customWidth="1"/>
    <col min="5" max="5" width="39.140625" customWidth="1"/>
  </cols>
  <sheetData>
    <row r="1" spans="1:5" ht="15.75" x14ac:dyDescent="0.25">
      <c r="A1" s="2"/>
      <c r="B1" s="1"/>
      <c r="C1" s="1"/>
      <c r="D1" s="7"/>
    </row>
    <row r="2" spans="1:5" ht="15.75" x14ac:dyDescent="0.25">
      <c r="A2" s="2"/>
      <c r="B2" s="1"/>
      <c r="C2" s="1" t="s">
        <v>102</v>
      </c>
      <c r="D2" s="7"/>
    </row>
    <row r="3" spans="1:5" ht="82.5" customHeight="1" x14ac:dyDescent="0.25">
      <c r="A3" s="2"/>
      <c r="B3" s="1"/>
      <c r="C3" s="112" t="s">
        <v>132</v>
      </c>
      <c r="D3" s="112"/>
    </row>
    <row r="4" spans="1:5" ht="15.75" x14ac:dyDescent="0.25">
      <c r="A4" s="2"/>
      <c r="B4" s="1"/>
      <c r="C4" s="8"/>
      <c r="D4" s="9"/>
    </row>
    <row r="5" spans="1:5" ht="48" customHeight="1" x14ac:dyDescent="0.25">
      <c r="A5" s="113" t="s">
        <v>111</v>
      </c>
      <c r="B5" s="113"/>
      <c r="C5" s="113"/>
      <c r="D5" s="113"/>
    </row>
    <row r="6" spans="1:5" ht="15.75" x14ac:dyDescent="0.25">
      <c r="A6" s="2"/>
      <c r="B6" s="1"/>
      <c r="C6" s="1"/>
      <c r="D6" s="7"/>
    </row>
    <row r="7" spans="1:5" ht="36.75" customHeight="1" x14ac:dyDescent="0.25">
      <c r="A7" s="114" t="s">
        <v>98</v>
      </c>
      <c r="B7" s="114"/>
      <c r="C7" s="114"/>
      <c r="D7" s="114"/>
    </row>
    <row r="8" spans="1:5" ht="16.5" thickBot="1" x14ac:dyDescent="0.3">
      <c r="A8" s="2"/>
      <c r="B8" s="1"/>
      <c r="C8" s="1"/>
      <c r="D8" s="7"/>
    </row>
    <row r="9" spans="1:5" ht="48" thickBot="1" x14ac:dyDescent="0.3">
      <c r="A9" s="10" t="s">
        <v>57</v>
      </c>
      <c r="B9" s="115" t="s">
        <v>17</v>
      </c>
      <c r="C9" s="116"/>
      <c r="D9" s="11" t="s">
        <v>58</v>
      </c>
    </row>
    <row r="10" spans="1:5" ht="15.75" x14ac:dyDescent="0.25">
      <c r="A10" s="12" t="s">
        <v>4</v>
      </c>
      <c r="B10" s="117" t="s">
        <v>1</v>
      </c>
      <c r="C10" s="118"/>
      <c r="D10" s="31">
        <v>85000</v>
      </c>
      <c r="E10" s="3"/>
    </row>
    <row r="11" spans="1:5" ht="15.75" x14ac:dyDescent="0.25">
      <c r="A11" s="13" t="s">
        <v>18</v>
      </c>
      <c r="B11" s="98" t="s">
        <v>15</v>
      </c>
      <c r="C11" s="99"/>
      <c r="D11" s="32">
        <v>55000</v>
      </c>
      <c r="E11" s="3"/>
    </row>
    <row r="12" spans="1:5" ht="15.75" x14ac:dyDescent="0.25">
      <c r="A12" s="13" t="s">
        <v>19</v>
      </c>
      <c r="B12" s="98" t="s">
        <v>59</v>
      </c>
      <c r="C12" s="99"/>
      <c r="D12" s="32">
        <v>0</v>
      </c>
    </row>
    <row r="13" spans="1:5" ht="15.75" x14ac:dyDescent="0.25">
      <c r="A13" s="13" t="s">
        <v>20</v>
      </c>
      <c r="B13" s="98" t="s">
        <v>21</v>
      </c>
      <c r="C13" s="99"/>
      <c r="D13" s="32">
        <v>0</v>
      </c>
    </row>
    <row r="14" spans="1:5" ht="15.75" x14ac:dyDescent="0.25">
      <c r="A14" s="13" t="s">
        <v>22</v>
      </c>
      <c r="B14" s="81" t="s">
        <v>95</v>
      </c>
      <c r="C14" s="82"/>
      <c r="D14" s="32">
        <v>0</v>
      </c>
    </row>
    <row r="15" spans="1:5" ht="15.75" x14ac:dyDescent="0.25">
      <c r="A15" s="13" t="s">
        <v>23</v>
      </c>
      <c r="B15" s="81" t="s">
        <v>2</v>
      </c>
      <c r="C15" s="82"/>
      <c r="D15" s="32">
        <v>40000</v>
      </c>
      <c r="E15" s="3"/>
    </row>
    <row r="16" spans="1:5" ht="15.75" x14ac:dyDescent="0.25">
      <c r="A16" s="53" t="s">
        <v>25</v>
      </c>
      <c r="B16" s="119" t="s">
        <v>87</v>
      </c>
      <c r="C16" s="106"/>
      <c r="D16" s="33">
        <f>SUM(D10:D15)</f>
        <v>180000</v>
      </c>
      <c r="E16" s="29"/>
    </row>
    <row r="17" spans="1:7" ht="15.75" x14ac:dyDescent="0.25">
      <c r="A17" s="53" t="s">
        <v>27</v>
      </c>
      <c r="B17" s="119" t="s">
        <v>88</v>
      </c>
      <c r="C17" s="106"/>
      <c r="D17" s="34">
        <v>160189</v>
      </c>
      <c r="F17" s="29"/>
    </row>
    <row r="18" spans="1:7" ht="15.75" x14ac:dyDescent="0.25">
      <c r="A18" s="53" t="s">
        <v>28</v>
      </c>
      <c r="B18" s="119" t="s">
        <v>89</v>
      </c>
      <c r="C18" s="106"/>
      <c r="D18" s="32">
        <f>SUM(D16:D17)</f>
        <v>340189</v>
      </c>
    </row>
    <row r="19" spans="1:7" ht="15.75" x14ac:dyDescent="0.25">
      <c r="A19" s="64" t="s">
        <v>31</v>
      </c>
      <c r="B19" s="169" t="s">
        <v>24</v>
      </c>
      <c r="C19" s="170"/>
      <c r="D19" s="65" t="s">
        <v>117</v>
      </c>
    </row>
    <row r="20" spans="1:7" ht="15.75" x14ac:dyDescent="0.25">
      <c r="A20" s="53" t="s">
        <v>32</v>
      </c>
      <c r="B20" s="105" t="s">
        <v>16</v>
      </c>
      <c r="C20" s="106"/>
      <c r="D20" s="33">
        <v>9605</v>
      </c>
      <c r="G20" s="29"/>
    </row>
    <row r="21" spans="1:7" ht="15.75" x14ac:dyDescent="0.25">
      <c r="A21" s="54" t="s">
        <v>33</v>
      </c>
      <c r="B21" s="127" t="s">
        <v>90</v>
      </c>
      <c r="C21" s="128"/>
      <c r="D21" s="35">
        <v>55755</v>
      </c>
    </row>
    <row r="22" spans="1:7" ht="15.75" x14ac:dyDescent="0.25">
      <c r="A22" s="55" t="s">
        <v>35</v>
      </c>
      <c r="B22" s="106" t="s">
        <v>60</v>
      </c>
      <c r="C22" s="86"/>
      <c r="D22" s="32">
        <v>30032</v>
      </c>
    </row>
    <row r="23" spans="1:7" ht="16.5" thickBot="1" x14ac:dyDescent="0.3">
      <c r="A23" s="68" t="s">
        <v>36</v>
      </c>
      <c r="B23" s="171" t="s">
        <v>91</v>
      </c>
      <c r="C23" s="172"/>
      <c r="D23" s="69" t="s">
        <v>118</v>
      </c>
      <c r="E23" s="29"/>
    </row>
    <row r="24" spans="1:7" ht="15.75" x14ac:dyDescent="0.25">
      <c r="A24" s="2"/>
      <c r="B24" s="1"/>
      <c r="C24" s="1"/>
      <c r="D24" s="7"/>
    </row>
    <row r="25" spans="1:7" ht="16.5" thickBot="1" x14ac:dyDescent="0.3">
      <c r="A25" s="2"/>
      <c r="B25" s="1"/>
      <c r="C25" s="1"/>
      <c r="D25" s="7"/>
    </row>
    <row r="26" spans="1:7" ht="32.25" thickBot="1" x14ac:dyDescent="0.3">
      <c r="A26" s="15" t="s">
        <v>0</v>
      </c>
      <c r="B26" s="110" t="s">
        <v>29</v>
      </c>
      <c r="C26" s="111"/>
      <c r="D26" s="16" t="s">
        <v>61</v>
      </c>
    </row>
    <row r="27" spans="1:7" ht="49.5" customHeight="1" x14ac:dyDescent="0.25">
      <c r="A27" s="56" t="s">
        <v>37</v>
      </c>
      <c r="B27" s="123" t="s">
        <v>62</v>
      </c>
      <c r="C27" s="124"/>
      <c r="D27" s="43">
        <f>ROUND(D16*20/100,2)</f>
        <v>36000</v>
      </c>
      <c r="E27" s="29"/>
      <c r="F27" s="29"/>
    </row>
    <row r="28" spans="1:7" ht="16.5" thickBot="1" x14ac:dyDescent="0.3">
      <c r="A28" s="54" t="s">
        <v>53</v>
      </c>
      <c r="B28" s="125" t="s">
        <v>26</v>
      </c>
      <c r="C28" s="126"/>
      <c r="D28" s="44">
        <f>D22</f>
        <v>30032</v>
      </c>
    </row>
    <row r="29" spans="1:7" ht="16.5" thickBot="1" x14ac:dyDescent="0.3">
      <c r="A29" s="21" t="s">
        <v>54</v>
      </c>
      <c r="B29" s="107" t="s">
        <v>92</v>
      </c>
      <c r="C29" s="108"/>
      <c r="D29" s="45">
        <f>SUM(D27:D28)</f>
        <v>66032</v>
      </c>
      <c r="G29" s="29"/>
    </row>
    <row r="30" spans="1:7" ht="16.5" thickBot="1" x14ac:dyDescent="0.3">
      <c r="A30" s="2"/>
      <c r="B30" s="1"/>
      <c r="C30" s="1"/>
      <c r="D30" s="46"/>
      <c r="F30" s="29"/>
    </row>
    <row r="31" spans="1:7" ht="32.25" thickBot="1" x14ac:dyDescent="0.3">
      <c r="A31" s="19" t="s">
        <v>0</v>
      </c>
      <c r="B31" s="135" t="s">
        <v>34</v>
      </c>
      <c r="C31" s="136"/>
      <c r="D31" s="47" t="s">
        <v>30</v>
      </c>
      <c r="F31" s="29"/>
    </row>
    <row r="32" spans="1:7" ht="48.75" customHeight="1" x14ac:dyDescent="0.25">
      <c r="A32" s="56" t="s">
        <v>55</v>
      </c>
      <c r="B32" s="137" t="s">
        <v>63</v>
      </c>
      <c r="C32" s="138"/>
      <c r="D32" s="48">
        <f>ROUND(D16*80/100,2)</f>
        <v>144000</v>
      </c>
    </row>
    <row r="33" spans="1:9" ht="16.5" thickBot="1" x14ac:dyDescent="0.3">
      <c r="A33" s="54" t="s">
        <v>56</v>
      </c>
      <c r="B33" s="125" t="s">
        <v>26</v>
      </c>
      <c r="C33" s="126"/>
      <c r="D33" s="49">
        <f>D17</f>
        <v>160189</v>
      </c>
    </row>
    <row r="34" spans="1:9" ht="16.5" thickBot="1" x14ac:dyDescent="0.3">
      <c r="A34" s="21" t="s">
        <v>93</v>
      </c>
      <c r="B34" s="107" t="s">
        <v>94</v>
      </c>
      <c r="C34" s="108"/>
      <c r="D34" s="50">
        <f>SUM(D32:D33)</f>
        <v>304189</v>
      </c>
    </row>
    <row r="35" spans="1:9" ht="15.75" x14ac:dyDescent="0.25">
      <c r="A35" s="2"/>
      <c r="B35" s="1"/>
      <c r="C35" s="1"/>
      <c r="D35" s="7"/>
    </row>
    <row r="36" spans="1:9" ht="15.75" x14ac:dyDescent="0.25">
      <c r="A36" s="109" t="s">
        <v>38</v>
      </c>
      <c r="B36" s="109"/>
      <c r="C36" s="109"/>
      <c r="D36" s="109"/>
    </row>
    <row r="37" spans="1:9" ht="16.5" thickBot="1" x14ac:dyDescent="0.3">
      <c r="A37" s="2"/>
      <c r="B37" s="1"/>
      <c r="C37" s="1"/>
      <c r="D37" s="7"/>
    </row>
    <row r="38" spans="1:9" ht="32.25" thickBot="1" x14ac:dyDescent="0.3">
      <c r="A38" s="15" t="s">
        <v>0</v>
      </c>
      <c r="B38" s="110" t="s">
        <v>39</v>
      </c>
      <c r="C38" s="111"/>
      <c r="D38" s="16" t="s">
        <v>66</v>
      </c>
      <c r="G38" s="29"/>
    </row>
    <row r="39" spans="1:9" ht="63.75" customHeight="1" x14ac:dyDescent="0.25">
      <c r="A39" s="66" t="s">
        <v>6</v>
      </c>
      <c r="B39" s="167" t="s">
        <v>64</v>
      </c>
      <c r="C39" s="168"/>
      <c r="D39" s="67" t="s">
        <v>119</v>
      </c>
      <c r="E39" s="4"/>
    </row>
    <row r="40" spans="1:9" ht="50.25" customHeight="1" thickBot="1" x14ac:dyDescent="0.3">
      <c r="A40" s="20" t="s">
        <v>7</v>
      </c>
      <c r="B40" s="149" t="s">
        <v>40</v>
      </c>
      <c r="C40" s="150"/>
      <c r="D40" s="36">
        <v>0</v>
      </c>
    </row>
    <row r="41" spans="1:9" ht="16.5" thickBot="1" x14ac:dyDescent="0.3">
      <c r="A41" s="21" t="s">
        <v>65</v>
      </c>
      <c r="B41" s="152" t="s">
        <v>41</v>
      </c>
      <c r="C41" s="108"/>
      <c r="D41" s="16" t="s">
        <v>120</v>
      </c>
      <c r="G41" s="29"/>
      <c r="I41" s="29"/>
    </row>
    <row r="42" spans="1:9" ht="15.75" x14ac:dyDescent="0.25">
      <c r="A42" s="2"/>
      <c r="B42" s="1"/>
      <c r="C42" s="1"/>
      <c r="D42" s="7"/>
      <c r="I42" s="29"/>
    </row>
    <row r="43" spans="1:9" ht="15.75" x14ac:dyDescent="0.25">
      <c r="A43" s="109" t="s">
        <v>42</v>
      </c>
      <c r="B43" s="109"/>
      <c r="C43" s="109"/>
      <c r="D43" s="109"/>
    </row>
    <row r="44" spans="1:9" ht="16.5" thickBot="1" x14ac:dyDescent="0.3">
      <c r="A44" s="22"/>
      <c r="C44" s="1"/>
      <c r="D44" s="7"/>
    </row>
    <row r="45" spans="1:9" ht="32.25" thickBot="1" x14ac:dyDescent="0.3">
      <c r="A45" s="15" t="s">
        <v>0</v>
      </c>
      <c r="B45" s="110" t="s">
        <v>39</v>
      </c>
      <c r="C45" s="111"/>
      <c r="D45" s="16" t="s">
        <v>66</v>
      </c>
      <c r="I45" s="29"/>
    </row>
    <row r="46" spans="1:9" ht="16.5" thickBot="1" x14ac:dyDescent="0.3">
      <c r="A46" s="23" t="s">
        <v>67</v>
      </c>
      <c r="B46" s="155" t="s">
        <v>68</v>
      </c>
      <c r="C46" s="156"/>
      <c r="D46" s="37">
        <f>D29</f>
        <v>66032</v>
      </c>
      <c r="I46" s="29"/>
    </row>
    <row r="47" spans="1:9" ht="15.75" x14ac:dyDescent="0.25">
      <c r="A47" s="2"/>
      <c r="B47" s="1"/>
      <c r="C47" s="1"/>
      <c r="D47" s="7"/>
    </row>
    <row r="48" spans="1:9" ht="15.75" x14ac:dyDescent="0.25">
      <c r="A48" s="120" t="s">
        <v>69</v>
      </c>
      <c r="B48" s="120"/>
      <c r="C48" s="120"/>
      <c r="D48" s="120"/>
    </row>
    <row r="49" spans="1:7" ht="16.5" thickBot="1" x14ac:dyDescent="0.3">
      <c r="A49" s="2"/>
      <c r="B49" s="1"/>
      <c r="C49" s="1"/>
      <c r="D49" s="7"/>
    </row>
    <row r="50" spans="1:7" ht="32.25" thickBot="1" x14ac:dyDescent="0.3">
      <c r="A50" s="15" t="s">
        <v>0</v>
      </c>
      <c r="B50" s="110" t="s">
        <v>39</v>
      </c>
      <c r="C50" s="151"/>
      <c r="D50" s="11" t="s">
        <v>66</v>
      </c>
    </row>
    <row r="51" spans="1:7" ht="15.75" x14ac:dyDescent="0.25">
      <c r="A51" s="17" t="s">
        <v>9</v>
      </c>
      <c r="B51" s="142" t="s">
        <v>3</v>
      </c>
      <c r="C51" s="143"/>
      <c r="D51" s="26"/>
    </row>
    <row r="52" spans="1:7" ht="18.75" customHeight="1" x14ac:dyDescent="0.25">
      <c r="A52" s="14" t="s">
        <v>43</v>
      </c>
      <c r="B52" s="139" t="s">
        <v>3</v>
      </c>
      <c r="C52" s="86"/>
      <c r="D52" s="42">
        <v>300</v>
      </c>
      <c r="E52" s="147"/>
      <c r="F52" s="148"/>
      <c r="G52" s="148"/>
    </row>
    <row r="53" spans="1:7" ht="17.25" customHeight="1" x14ac:dyDescent="0.25">
      <c r="A53" s="70" t="s">
        <v>83</v>
      </c>
      <c r="B53" s="163" t="s">
        <v>85</v>
      </c>
      <c r="C53" s="164"/>
      <c r="D53" s="71" t="s">
        <v>121</v>
      </c>
      <c r="E53" s="4"/>
      <c r="F53" s="51"/>
      <c r="G53" s="29"/>
    </row>
    <row r="54" spans="1:7" ht="39.75" customHeight="1" x14ac:dyDescent="0.25">
      <c r="A54" s="53" t="s">
        <v>84</v>
      </c>
      <c r="B54" s="153" t="s">
        <v>101</v>
      </c>
      <c r="C54" s="154"/>
      <c r="D54" s="38">
        <v>4000</v>
      </c>
      <c r="E54" s="4"/>
      <c r="F54" s="51"/>
      <c r="G54" s="29"/>
    </row>
    <row r="55" spans="1:7" ht="18" customHeight="1" x14ac:dyDescent="0.25">
      <c r="A55" s="59" t="s">
        <v>99</v>
      </c>
      <c r="B55" s="85" t="s">
        <v>86</v>
      </c>
      <c r="C55" s="146"/>
      <c r="D55" s="42">
        <v>3000</v>
      </c>
      <c r="E55" s="4"/>
      <c r="F55" s="51"/>
      <c r="G55" s="29"/>
    </row>
    <row r="56" spans="1:7" ht="50.25" customHeight="1" x14ac:dyDescent="0.25">
      <c r="A56" s="59" t="s">
        <v>104</v>
      </c>
      <c r="B56" s="139" t="s">
        <v>106</v>
      </c>
      <c r="C56" s="146"/>
      <c r="D56" s="42">
        <v>35000</v>
      </c>
      <c r="E56" s="4"/>
      <c r="F56" s="51"/>
      <c r="G56" s="29"/>
    </row>
    <row r="57" spans="1:7" ht="18" customHeight="1" x14ac:dyDescent="0.25">
      <c r="A57" s="72" t="s">
        <v>105</v>
      </c>
      <c r="B57" s="165" t="s">
        <v>103</v>
      </c>
      <c r="C57" s="166"/>
      <c r="D57" s="73" t="s">
        <v>122</v>
      </c>
      <c r="E57" s="4"/>
      <c r="F57" s="51"/>
      <c r="G57" s="29"/>
    </row>
    <row r="58" spans="1:7" ht="31.5" x14ac:dyDescent="0.25">
      <c r="A58" s="58"/>
      <c r="B58" s="133" t="s">
        <v>70</v>
      </c>
      <c r="C58" s="134"/>
      <c r="D58" s="39" t="s">
        <v>124</v>
      </c>
      <c r="G58" s="29"/>
    </row>
    <row r="59" spans="1:7" ht="15.75" x14ac:dyDescent="0.25">
      <c r="A59" s="14" t="s">
        <v>10</v>
      </c>
      <c r="B59" s="104" t="s">
        <v>5</v>
      </c>
      <c r="C59" s="84"/>
      <c r="D59" s="40"/>
    </row>
    <row r="60" spans="1:7" ht="31.5" customHeight="1" x14ac:dyDescent="0.25">
      <c r="A60" s="30" t="s">
        <v>44</v>
      </c>
      <c r="B60" s="85" t="s">
        <v>77</v>
      </c>
      <c r="C60" s="86"/>
      <c r="D60" s="57">
        <v>42289</v>
      </c>
    </row>
    <row r="61" spans="1:7" ht="28.5" customHeight="1" x14ac:dyDescent="0.25">
      <c r="A61" s="70" t="s">
        <v>76</v>
      </c>
      <c r="B61" s="161" t="s">
        <v>115</v>
      </c>
      <c r="C61" s="162"/>
      <c r="D61" s="71" t="s">
        <v>123</v>
      </c>
      <c r="F61" s="51"/>
    </row>
    <row r="62" spans="1:7" ht="30" customHeight="1" x14ac:dyDescent="0.25">
      <c r="A62" s="53" t="s">
        <v>100</v>
      </c>
      <c r="B62" s="96" t="s">
        <v>113</v>
      </c>
      <c r="C62" s="100"/>
      <c r="D62" s="57">
        <v>60000</v>
      </c>
    </row>
    <row r="63" spans="1:7" ht="15.75" customHeight="1" x14ac:dyDescent="0.25">
      <c r="A63" s="14"/>
      <c r="B63" s="140" t="s">
        <v>75</v>
      </c>
      <c r="C63" s="141"/>
      <c r="D63" s="39" t="s">
        <v>125</v>
      </c>
    </row>
    <row r="64" spans="1:7" ht="31.5" customHeight="1" x14ac:dyDescent="0.25">
      <c r="A64" s="14" t="s">
        <v>11</v>
      </c>
      <c r="B64" s="104" t="s">
        <v>45</v>
      </c>
      <c r="C64" s="84"/>
      <c r="D64" s="40"/>
    </row>
    <row r="65" spans="1:7" ht="15.75" customHeight="1" x14ac:dyDescent="0.25">
      <c r="A65" s="55" t="s">
        <v>46</v>
      </c>
      <c r="B65" s="99" t="s">
        <v>107</v>
      </c>
      <c r="C65" s="82"/>
      <c r="D65" s="62">
        <v>35000</v>
      </c>
    </row>
    <row r="66" spans="1:7" ht="15.75" customHeight="1" x14ac:dyDescent="0.25">
      <c r="A66" s="55" t="s">
        <v>109</v>
      </c>
      <c r="B66" s="60" t="s">
        <v>108</v>
      </c>
      <c r="C66" s="61"/>
      <c r="D66" s="62">
        <v>2000</v>
      </c>
    </row>
    <row r="67" spans="1:7" ht="15" customHeight="1" x14ac:dyDescent="0.25">
      <c r="A67" s="63" t="s">
        <v>110</v>
      </c>
      <c r="B67" s="99" t="s">
        <v>8</v>
      </c>
      <c r="C67" s="82"/>
      <c r="D67" s="38">
        <v>1000</v>
      </c>
    </row>
    <row r="68" spans="1:7" ht="16.5" customHeight="1" x14ac:dyDescent="0.25">
      <c r="A68" s="14"/>
      <c r="B68" s="101" t="s">
        <v>71</v>
      </c>
      <c r="C68" s="102"/>
      <c r="D68" s="39">
        <f>SUM(D65:D67)</f>
        <v>38000</v>
      </c>
    </row>
    <row r="69" spans="1:7" ht="15.75" x14ac:dyDescent="0.25">
      <c r="A69" s="14" t="s">
        <v>47</v>
      </c>
      <c r="B69" s="104" t="s">
        <v>48</v>
      </c>
      <c r="C69" s="84"/>
      <c r="D69" s="40"/>
    </row>
    <row r="70" spans="1:7" ht="15.75" x14ac:dyDescent="0.25">
      <c r="A70" s="74" t="s">
        <v>49</v>
      </c>
      <c r="B70" s="159" t="s">
        <v>112</v>
      </c>
      <c r="C70" s="160"/>
      <c r="D70" s="73" t="s">
        <v>126</v>
      </c>
    </row>
    <row r="71" spans="1:7" ht="27.75" customHeight="1" x14ac:dyDescent="0.25">
      <c r="A71" s="13" t="s">
        <v>50</v>
      </c>
      <c r="B71" s="81" t="s">
        <v>114</v>
      </c>
      <c r="C71" s="82"/>
      <c r="D71" s="42" t="s">
        <v>127</v>
      </c>
    </row>
    <row r="72" spans="1:7" ht="15.75" x14ac:dyDescent="0.25">
      <c r="A72" s="14"/>
      <c r="B72" s="103" t="s">
        <v>72</v>
      </c>
      <c r="C72" s="102"/>
      <c r="D72" s="39" t="s">
        <v>129</v>
      </c>
    </row>
    <row r="73" spans="1:7" ht="15.75" x14ac:dyDescent="0.25">
      <c r="A73" s="14" t="s">
        <v>51</v>
      </c>
      <c r="B73" s="104" t="s">
        <v>12</v>
      </c>
      <c r="C73" s="84"/>
      <c r="D73" s="40"/>
    </row>
    <row r="74" spans="1:7" ht="18" customHeight="1" x14ac:dyDescent="0.25">
      <c r="A74" s="14"/>
      <c r="B74" s="105"/>
      <c r="C74" s="106"/>
      <c r="D74" s="40">
        <v>0</v>
      </c>
    </row>
    <row r="75" spans="1:7" ht="15.75" x14ac:dyDescent="0.25">
      <c r="A75" s="14"/>
      <c r="B75" s="101" t="s">
        <v>73</v>
      </c>
      <c r="C75" s="102"/>
      <c r="D75" s="39">
        <f>SUM(D74:D74)</f>
        <v>0</v>
      </c>
    </row>
    <row r="76" spans="1:7" ht="32.25" customHeight="1" x14ac:dyDescent="0.25">
      <c r="A76" s="14" t="s">
        <v>52</v>
      </c>
      <c r="B76" s="83" t="s">
        <v>13</v>
      </c>
      <c r="C76" s="84"/>
      <c r="D76" s="40"/>
    </row>
    <row r="77" spans="1:7" ht="18" customHeight="1" x14ac:dyDescent="0.25">
      <c r="A77" s="64" t="s">
        <v>116</v>
      </c>
      <c r="B77" s="157" t="s">
        <v>97</v>
      </c>
      <c r="C77" s="158"/>
      <c r="D77" s="73" t="s">
        <v>128</v>
      </c>
    </row>
    <row r="78" spans="1:7" ht="16.5" thickBot="1" x14ac:dyDescent="0.3">
      <c r="A78" s="53" t="s">
        <v>96</v>
      </c>
      <c r="B78" s="85" t="s">
        <v>14</v>
      </c>
      <c r="C78" s="86"/>
      <c r="D78" s="38">
        <v>49700</v>
      </c>
    </row>
    <row r="79" spans="1:7" ht="16.5" thickBot="1" x14ac:dyDescent="0.3">
      <c r="A79" s="18" t="s">
        <v>52</v>
      </c>
      <c r="B79" s="90" t="s">
        <v>79</v>
      </c>
      <c r="C79" s="91"/>
      <c r="D79" s="11" t="s">
        <v>130</v>
      </c>
      <c r="G79" s="29"/>
    </row>
    <row r="80" spans="1:7" ht="16.5" thickBot="1" x14ac:dyDescent="0.3">
      <c r="A80" s="18"/>
      <c r="B80" s="90" t="s">
        <v>82</v>
      </c>
      <c r="C80" s="95"/>
      <c r="D80" s="16">
        <v>304189</v>
      </c>
      <c r="E80" s="52"/>
      <c r="G80" s="29"/>
    </row>
    <row r="81" spans="1:4" ht="16.5" thickBot="1" x14ac:dyDescent="0.3">
      <c r="A81" s="5"/>
      <c r="B81" s="24"/>
      <c r="C81" s="24"/>
      <c r="D81" s="27"/>
    </row>
    <row r="82" spans="1:4" ht="32.25" thickBot="1" x14ac:dyDescent="0.3">
      <c r="A82" s="92" t="s">
        <v>80</v>
      </c>
      <c r="B82" s="93"/>
      <c r="C82" s="94"/>
      <c r="D82" s="11" t="s">
        <v>131</v>
      </c>
    </row>
    <row r="83" spans="1:4" ht="16.5" thickBot="1" x14ac:dyDescent="0.3">
      <c r="A83" s="87" t="s">
        <v>81</v>
      </c>
      <c r="B83" s="88"/>
      <c r="C83" s="89"/>
      <c r="D83" s="28">
        <v>0</v>
      </c>
    </row>
    <row r="84" spans="1:4" ht="15.75" x14ac:dyDescent="0.25">
      <c r="A84" s="2"/>
      <c r="B84" s="1"/>
      <c r="C84" s="1"/>
      <c r="D84" s="7"/>
    </row>
    <row r="85" spans="1:4" ht="15.75" x14ac:dyDescent="0.25">
      <c r="A85" s="6" t="s">
        <v>74</v>
      </c>
      <c r="B85" s="25" t="s">
        <v>78</v>
      </c>
      <c r="C85" s="6"/>
      <c r="D85" s="6"/>
    </row>
    <row r="86" spans="1:4" ht="15.75" x14ac:dyDescent="0.25">
      <c r="A86" s="2"/>
      <c r="B86" s="1"/>
      <c r="C86" s="1"/>
      <c r="D86" s="7"/>
    </row>
  </sheetData>
  <mergeCells count="68">
    <mergeCell ref="B17:C17"/>
    <mergeCell ref="C3:D3"/>
    <mergeCell ref="A5:D5"/>
    <mergeCell ref="A7:D7"/>
    <mergeCell ref="B9:C9"/>
    <mergeCell ref="B10:C10"/>
    <mergeCell ref="B11:C11"/>
    <mergeCell ref="B12:C12"/>
    <mergeCell ref="B13:C13"/>
    <mergeCell ref="B14:C14"/>
    <mergeCell ref="B15:C15"/>
    <mergeCell ref="B16:C16"/>
    <mergeCell ref="B32:C32"/>
    <mergeCell ref="B18:C18"/>
    <mergeCell ref="B19:C19"/>
    <mergeCell ref="B20:C20"/>
    <mergeCell ref="B21:C21"/>
    <mergeCell ref="B22:C22"/>
    <mergeCell ref="B23:C23"/>
    <mergeCell ref="B26:C26"/>
    <mergeCell ref="B27:C27"/>
    <mergeCell ref="B28:C28"/>
    <mergeCell ref="B29:C29"/>
    <mergeCell ref="B31:C31"/>
    <mergeCell ref="B50:C50"/>
    <mergeCell ref="B33:C33"/>
    <mergeCell ref="B34:C34"/>
    <mergeCell ref="A36:D36"/>
    <mergeCell ref="B38:C38"/>
    <mergeCell ref="B39:C39"/>
    <mergeCell ref="B40:C40"/>
    <mergeCell ref="B41:C41"/>
    <mergeCell ref="A43:D43"/>
    <mergeCell ref="B45:C45"/>
    <mergeCell ref="B46:C46"/>
    <mergeCell ref="A48:D48"/>
    <mergeCell ref="B61:C61"/>
    <mergeCell ref="B51:C51"/>
    <mergeCell ref="B52:C52"/>
    <mergeCell ref="E52:G52"/>
    <mergeCell ref="B53:C53"/>
    <mergeCell ref="B54:C54"/>
    <mergeCell ref="B55:C55"/>
    <mergeCell ref="B56:C56"/>
    <mergeCell ref="B57:C57"/>
    <mergeCell ref="B58:C58"/>
    <mergeCell ref="B59:C59"/>
    <mergeCell ref="B60:C60"/>
    <mergeCell ref="B74:C74"/>
    <mergeCell ref="B62:C62"/>
    <mergeCell ref="B63:C63"/>
    <mergeCell ref="B64:C64"/>
    <mergeCell ref="B65:C65"/>
    <mergeCell ref="B67:C67"/>
    <mergeCell ref="B68:C68"/>
    <mergeCell ref="B69:C69"/>
    <mergeCell ref="B70:C70"/>
    <mergeCell ref="B71:C71"/>
    <mergeCell ref="B72:C72"/>
    <mergeCell ref="B73:C73"/>
    <mergeCell ref="A82:C82"/>
    <mergeCell ref="A83:C83"/>
    <mergeCell ref="B75:C75"/>
    <mergeCell ref="B76:C76"/>
    <mergeCell ref="B77:C77"/>
    <mergeCell ref="B78:C78"/>
    <mergeCell ref="B79:C79"/>
    <mergeCell ref="B80:C80"/>
  </mergeCells>
  <pageMargins left="0.7" right="0.7" top="0.75" bottom="0.75" header="0.3" footer="0.3"/>
  <pageSetup paperSize="12"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2023 planas</vt:lpstr>
      <vt:lpstr>Lyginamasis variantas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2023-06-06T10:42:30Z</dcterms:modified>
</cp:coreProperties>
</file>