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63492709-7EFE-419E-872C-DB4B284BFB2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 priedas" sheetId="18" r:id="rId1"/>
    <sheet name="2 priedas" sheetId="29" r:id="rId2"/>
    <sheet name="3 priedas" sheetId="20" r:id="rId3"/>
    <sheet name="4 priedas" sheetId="30" r:id="rId4"/>
    <sheet name="5 priedas" sheetId="22" r:id="rId5"/>
    <sheet name="6 priedas" sheetId="27" r:id="rId6"/>
    <sheet name="7 priedas" sheetId="28" r:id="rId7"/>
    <sheet name="8 priedas" sheetId="24" r:id="rId8"/>
  </sheets>
  <definedNames>
    <definedName name="_xlnm.Print_Area" localSheetId="0">'1 priedas'!$A$1:$C$43</definedName>
    <definedName name="_xlnm.Print_Area" localSheetId="2">'3 priedas'!$A$1:$D$55</definedName>
    <definedName name="_xlnm.Print_Area" localSheetId="3">'4 priedas'!$A$1:$D$16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20" l="1"/>
  <c r="C37" i="20" l="1"/>
  <c r="D53" i="20"/>
  <c r="D37" i="20"/>
  <c r="D24" i="20" l="1"/>
  <c r="C24" i="20"/>
  <c r="D49" i="20" l="1"/>
  <c r="C49" i="20"/>
  <c r="D27" i="20"/>
  <c r="C27" i="20"/>
  <c r="D14" i="30" l="1"/>
  <c r="D11" i="30"/>
  <c r="C11" i="30"/>
  <c r="C13" i="30" l="1"/>
  <c r="C14" i="30" s="1"/>
  <c r="D61" i="27" l="1"/>
  <c r="C61" i="27"/>
  <c r="D37" i="27"/>
  <c r="C37" i="27"/>
  <c r="D23" i="22" l="1"/>
  <c r="D26" i="22" l="1"/>
  <c r="C23" i="22"/>
  <c r="C26" i="22" s="1"/>
  <c r="C52" i="20" l="1"/>
  <c r="D52" i="20"/>
  <c r="D51" i="20"/>
  <c r="C51" i="20"/>
  <c r="D32" i="20"/>
  <c r="C32" i="20"/>
  <c r="D47" i="20"/>
  <c r="C47" i="20"/>
  <c r="D15" i="20"/>
  <c r="C15" i="20"/>
  <c r="D41" i="27" l="1"/>
  <c r="C41" i="27"/>
  <c r="D50" i="20"/>
  <c r="C50" i="20"/>
  <c r="D48" i="20"/>
  <c r="C48" i="20"/>
  <c r="D54" i="20" l="1"/>
  <c r="C54" i="20"/>
  <c r="C17" i="18" l="1"/>
  <c r="D62" i="27" l="1"/>
  <c r="C62" i="27"/>
  <c r="D52" i="27"/>
  <c r="C52" i="27"/>
  <c r="D49" i="27"/>
  <c r="C49" i="27"/>
  <c r="D45" i="27"/>
  <c r="C45" i="27"/>
  <c r="D33" i="27"/>
  <c r="C33" i="27"/>
  <c r="D29" i="27"/>
  <c r="D20" i="27"/>
  <c r="C20" i="27"/>
  <c r="C29" i="27"/>
  <c r="D17" i="24"/>
  <c r="D16" i="24" s="1"/>
  <c r="C17" i="24"/>
  <c r="D26" i="27"/>
  <c r="C26" i="27"/>
  <c r="D23" i="27"/>
  <c r="C23" i="27"/>
  <c r="D18" i="27"/>
  <c r="C18" i="27"/>
  <c r="D64" i="27"/>
  <c r="C64" i="27"/>
  <c r="C58" i="27" l="1"/>
  <c r="D58" i="27"/>
  <c r="D56" i="27"/>
  <c r="C56" i="27"/>
  <c r="D54" i="27"/>
  <c r="C54" i="27"/>
  <c r="D13" i="27" l="1"/>
  <c r="C13" i="27"/>
  <c r="C10" i="18" l="1"/>
  <c r="C22" i="18" s="1"/>
  <c r="D63" i="27"/>
  <c r="C63" i="27"/>
  <c r="E17" i="29"/>
  <c r="F17" i="29"/>
  <c r="D17" i="29"/>
  <c r="C15" i="29"/>
  <c r="D12" i="24" l="1"/>
  <c r="C12" i="24"/>
  <c r="D19" i="24"/>
  <c r="C20" i="24"/>
  <c r="C19" i="24" s="1"/>
  <c r="D17" i="20" l="1"/>
  <c r="C17" i="20"/>
  <c r="C19" i="20"/>
  <c r="D37" i="22" l="1"/>
  <c r="C37" i="22"/>
  <c r="C18" i="28" l="1"/>
  <c r="D34" i="20" l="1"/>
  <c r="C34" i="20"/>
  <c r="D14" i="24"/>
  <c r="C14" i="24"/>
  <c r="C17" i="29" l="1"/>
  <c r="C16" i="29"/>
  <c r="C14" i="29"/>
  <c r="D18" i="28" l="1"/>
  <c r="D13" i="28"/>
  <c r="C13" i="28"/>
  <c r="D22" i="20" l="1"/>
  <c r="C22" i="20"/>
  <c r="C14" i="20" s="1"/>
  <c r="D31" i="20" l="1"/>
  <c r="D19" i="20" l="1"/>
  <c r="D14" i="20" s="1"/>
  <c r="D11" i="24"/>
  <c r="D10" i="24" s="1"/>
  <c r="C11" i="24"/>
  <c r="C10" i="24" s="1"/>
  <c r="D23" i="24"/>
  <c r="D22" i="24" s="1"/>
  <c r="C23" i="24"/>
  <c r="C22" i="24" s="1"/>
  <c r="D25" i="24" l="1"/>
  <c r="D45" i="20"/>
  <c r="C16" i="24"/>
  <c r="C25" i="24" s="1"/>
  <c r="D16" i="27" l="1"/>
  <c r="D60" i="27" s="1"/>
  <c r="C16" i="27"/>
  <c r="C60" i="27" s="1"/>
  <c r="D15" i="28" l="1"/>
  <c r="D17" i="28" s="1"/>
  <c r="C15" i="28"/>
  <c r="C17" i="28" s="1"/>
  <c r="C31" i="20" l="1"/>
  <c r="C45" i="20" s="1"/>
</calcChain>
</file>

<file path=xl/sharedStrings.xml><?xml version="1.0" encoding="utf-8"?>
<sst xmlns="http://schemas.openxmlformats.org/spreadsheetml/2006/main" count="318" uniqueCount="209">
  <si>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</si>
  <si>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</si>
  <si>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</si>
  <si>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</si>
  <si>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</si>
  <si>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</si>
  <si>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</si>
  <si>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</si>
  <si>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</si>
  <si>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</si>
  <si>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</si>
  <si>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</si>
  <si>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</si>
  <si>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</si>
  <si>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finansavimo šaltinių pakeitimai (padidinta +, sumažinta -)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</si>
  <si>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</si>
  <si>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</si>
  <si>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</si>
  <si>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</si>
  <si>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</t>
  </si>
  <si>
    <t>Asignavimų valdytojai–įstaigų vadovai</t>
  </si>
  <si>
    <t>Salantų gimnazija</t>
  </si>
  <si>
    <t>Iš viso, iš jų:</t>
  </si>
  <si>
    <t xml:space="preserve">savarankiškoms funkcijoms vykdyti  </t>
  </si>
  <si>
    <t>6 priedas</t>
  </si>
  <si>
    <t>15.</t>
  </si>
  <si>
    <t>Valstybės biudžeto dotacijos nuosavų lėšų daliai ir kitos valstybės biudžeto lėšos, iš jų:</t>
  </si>
  <si>
    <t>8.</t>
  </si>
  <si>
    <t>8.1.</t>
  </si>
  <si>
    <t>Valstybės biudžeto dotacijos nuosavų lėšų daliai ir kitos valstybės biudžeto lėšos</t>
  </si>
  <si>
    <t>Švietimo programa (Nr. 08) - asignavimų valdytojai (švietimo įstaigų vadovai)</t>
  </si>
  <si>
    <t>2.8.</t>
  </si>
  <si>
    <t>Švietimo programa (Nr. 08)</t>
  </si>
  <si>
    <t xml:space="preserve">Valstybės biudžeto dotacija nuosavų lėšų daliai ir kitos valstybės biudžeto lėšos
</t>
  </si>
  <si>
    <t>Vydmantų gimnazija</t>
  </si>
  <si>
    <t>2.9.</t>
  </si>
  <si>
    <t>Socialinės paramos programa (Nr. 09)</t>
  </si>
  <si>
    <t>8.4.</t>
  </si>
  <si>
    <t>9.8.</t>
  </si>
  <si>
    <t>Simono Daukanto progimnazija</t>
  </si>
  <si>
    <t xml:space="preserve">2022 metų Kretingos  rajono  savivaldybės  biudžeto  pajamų ir  kitų </t>
  </si>
  <si>
    <t>2022 metų Kretingos rajono savivaldybės biudžeto asignavimų</t>
  </si>
  <si>
    <t>Eil.  Nr.</t>
  </si>
  <si>
    <t>Kūlupėnų Motiejaus Valančiaus pagrindinė mokykla</t>
  </si>
  <si>
    <t>Iš viso speciali tikslinė dotacija:</t>
  </si>
  <si>
    <t xml:space="preserve">2022 metų specialios tikslinės dotacijos ugdymo reikmėms  lėšų paskirstymo </t>
  </si>
  <si>
    <t xml:space="preserve">             švietimo įstaigoms pakeitimai (padidinta + , - sumažinta -)</t>
  </si>
  <si>
    <t>iš jų darbo              užmokesčiui</t>
  </si>
  <si>
    <t xml:space="preserve">                                                                                       Kretingos rajono savivaldybės tarybos</t>
  </si>
  <si>
    <t xml:space="preserve">                                                                                       5 priedas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</si>
  <si>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</si>
  <si>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</si>
  <si>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</si>
  <si>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>savarankiškoms funkcijoms vykdyti</t>
  </si>
  <si>
    <t xml:space="preserve">           2022 metų Kretingos rajono savivaldybės biudžeto ir Valstybės biudžeto lėšų </t>
  </si>
  <si>
    <t xml:space="preserve">               švietimo įstaigoms finansuoti pakeitimai (padidinta + , - sumažinta -)</t>
  </si>
  <si>
    <t>9.6.</t>
  </si>
  <si>
    <t>Speciali tikslinė dotacija ugdymo reikmėms finansuoti</t>
  </si>
  <si>
    <t>2.9.4</t>
  </si>
  <si>
    <t>8.2.</t>
  </si>
  <si>
    <t>Viešoji įstaiga Pranciškonų gimnazija (asignavimų valdytojas–Kretingos rajono savivaldybės administracijos direktorius)</t>
  </si>
  <si>
    <t>2.8.2.</t>
  </si>
  <si>
    <t xml:space="preserve">Viešoji įstaiga Pranciškonų gimnazija–speciali tikslinė dotacija ugdymo reikmėms finansuoti </t>
  </si>
  <si>
    <t>Jurgio Pabrėžos universitetinė gimnazija</t>
  </si>
  <si>
    <t>3.</t>
  </si>
  <si>
    <t xml:space="preserve">Ekonomikos ir biudžeto skyrius (asignavimų valdytojas - savivaldybės administracijos direktorius) </t>
  </si>
  <si>
    <t>3.2.</t>
  </si>
  <si>
    <t>Darbėnų gimnazija</t>
  </si>
  <si>
    <t>Lopšelis-darželis ,,Pasaka"</t>
  </si>
  <si>
    <t>Marijos Tiškevičiūtės mokykla</t>
  </si>
  <si>
    <t>3.2.1.</t>
  </si>
  <si>
    <t>Marijono Daujoto progimnazija</t>
  </si>
  <si>
    <t>Kurmaičių pradinė mokykla</t>
  </si>
  <si>
    <t>Lopšelis-darželis „Ąžuoliukas“</t>
  </si>
  <si>
    <t>Lopšelis-darželis „Žilvitis“</t>
  </si>
  <si>
    <t>Kretingos rajono švietimo centras</t>
  </si>
  <si>
    <t>Kretingos meno mokykla</t>
  </si>
  <si>
    <t>Salantų meno mokykla</t>
  </si>
  <si>
    <t>Ekonomikos ir biudžeto skyrius (asignavimų valdytojas–Kretingos rajono savivaldybės administracijos direktorius)</t>
  </si>
  <si>
    <t>7.</t>
  </si>
  <si>
    <t>13.</t>
  </si>
  <si>
    <t>Jokūbavo Aleksandro Stulginskio mokykla-daugiafunkcis centras</t>
  </si>
  <si>
    <t>Iš  viso:</t>
  </si>
  <si>
    <t>Vyskupo Motiejaus Valančiaus gimtinės muziejus</t>
  </si>
  <si>
    <t>Iš viso kultūros įstaigose, iš jų:</t>
  </si>
  <si>
    <t>7 priedas</t>
  </si>
  <si>
    <t xml:space="preserve">                                      pakeitimai (padidinta + , - sumažinta -)</t>
  </si>
  <si>
    <t>kultūros ir socialinių paslaugų įstaigoms finansuoti</t>
  </si>
  <si>
    <t xml:space="preserve">2022 metų Kretingos rajono savivaldybės biudžeto lėšų </t>
  </si>
  <si>
    <t>2.4.</t>
  </si>
  <si>
    <t>Strateginio planavimo ir investicijų programa (Nr. 04)</t>
  </si>
  <si>
    <t>2.4.5.</t>
  </si>
  <si>
    <t xml:space="preserve">Metų pradžios savivaldybės biudžeto apyvartinės lėšos </t>
  </si>
  <si>
    <t>6.</t>
  </si>
  <si>
    <t>Kultūros programa (Nr. 07)-asignavimų valdytojai (kultūros įstaigų vadovai)</t>
  </si>
  <si>
    <t>6.1.</t>
  </si>
  <si>
    <t>Asignavimų valdytojai–įstaigų vadovai, programos pavadinimas</t>
  </si>
  <si>
    <t>iš jų darbo  užmokes-  čiui</t>
  </si>
  <si>
    <t>Strateginio planavimo ir investicijų programa (Nr. 4)</t>
  </si>
  <si>
    <t>3.1</t>
  </si>
  <si>
    <t>3.1.2</t>
  </si>
  <si>
    <t>Projektų finansavimas iš biudžeto apyvartinių lėšų</t>
  </si>
  <si>
    <t>8 priedas</t>
  </si>
  <si>
    <t xml:space="preserve">Metų pradžios apyvartinių lėšų paskirstymo patikslinimas </t>
  </si>
  <si>
    <t>(padidinta + , - sumažinta -)</t>
  </si>
  <si>
    <t>valstybės biudžeto lėšos  bendrojo ugdymo mokyklų tinklo stiprinimo iniciatyvoms skatinti</t>
  </si>
  <si>
    <t>15.13.</t>
  </si>
  <si>
    <t>Valstybės biudžeto lėšos bendrojo ugdymo mokyklų tinklo stiprinimo iniciatyvoms skatinti</t>
  </si>
  <si>
    <t>Kartenos  mokykla-daugiafunkcis centras</t>
  </si>
  <si>
    <t>9.12.</t>
  </si>
  <si>
    <t>Metų pradžios savivaldybės biudžeto apyvartinės lėšos</t>
  </si>
  <si>
    <t>7.1.</t>
  </si>
  <si>
    <t>7.2.</t>
  </si>
  <si>
    <t>7.3.</t>
  </si>
  <si>
    <t>8.6.</t>
  </si>
  <si>
    <t>15.7.</t>
  </si>
  <si>
    <t xml:space="preserve">                                                                               2022 m. lapkričio     d. sprendimo Nr. T2-</t>
  </si>
  <si>
    <t xml:space="preserve">                                                               2022 m. lapkričio     d. sprendimo Nr. T2-</t>
  </si>
  <si>
    <t xml:space="preserve">2022 m. lapkričio     d. sprendimo Nr. T2- </t>
  </si>
  <si>
    <t xml:space="preserve">                                                                                       2022 m. lapkričio     d. sprendimo Nr. T2-</t>
  </si>
  <si>
    <t>Kartenos mokykla-daugiafunkcis centras</t>
  </si>
  <si>
    <t>2.5.</t>
  </si>
  <si>
    <t>Vietinio ūkio ir turto valdymo programa (Nr. 05)</t>
  </si>
  <si>
    <t>2.5.4.</t>
  </si>
  <si>
    <t>Kretingos rajono kultūros centras</t>
  </si>
  <si>
    <t xml:space="preserve">Speciali tikslinė dotacija ugdymo reikmėms finansuoti </t>
  </si>
  <si>
    <t xml:space="preserve">                                                                                  Kretingos rajono savivaldybės tarybos</t>
  </si>
  <si>
    <t xml:space="preserve">                                                                                 2 priedas</t>
  </si>
  <si>
    <t xml:space="preserve">Biudžetinių įstaigų  pajamų įmokų į Kretingos rajono savivaldybės 2022 metų </t>
  </si>
  <si>
    <t xml:space="preserve">                      biudžetą pakeitimai (padidinta + , - sumažinta -)</t>
  </si>
  <si>
    <t>Įstaigų pavadinimas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</si>
  <si>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</si>
  <si>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</si>
  <si>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</si>
  <si>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18.</t>
  </si>
  <si>
    <t>23.</t>
  </si>
  <si>
    <t xml:space="preserve">Lopšelis-darželis ,,Ąžuoliukas" </t>
  </si>
  <si>
    <t>6.4.</t>
  </si>
  <si>
    <t>Kultūros programa (Nr. 7)</t>
  </si>
  <si>
    <t>6.2</t>
  </si>
  <si>
    <t>Kretingos M. Valančiaus viešoji biblioteka  (projektas "Atsinaujinančių energijos šaltinių panaudojimas Kretingos M. Valančiaus viešojoje bibliotekoje")</t>
  </si>
  <si>
    <t xml:space="preserve">Valstybės biudžeto dotacija nuosavų lėšų daliai ir kitos valstybės biudžeto lėšos (VB lėšos mokyklų tinklo stiprinimo iniciatyvoms skatinti (kompensacijų už lengvatinį moksleivių vežimą mokėjimas) 
</t>
  </si>
  <si>
    <t xml:space="preserve">                                                                                 2022 m. lapkričio     d. sprendimo Nr. T2-</t>
  </si>
  <si>
    <t>Europos Sąjungos finansinės paramos lėšos</t>
  </si>
  <si>
    <t>Speciali tikslinė dotacija ugdymo reikmėms finansuoti (finansavimo šaltinis - Vyriausybės rezervo lėšos, skirtos pagalbos priemonėms dėl Rusijos federacijos karinių veiksmų Ukrainoje), iš jų:</t>
  </si>
  <si>
    <t>Speciali tikslinė dotacija ugdymo reikmėms finansuoti (Vyriausybės rezervo lėšos, skirtos pagalbos priemonėms dėl Rusijos federacijos veiksmų Ukrainoje)</t>
  </si>
  <si>
    <t>Europos Sąjungos  finansinės paramos lėšos</t>
  </si>
  <si>
    <t>Iš viso speciali tikslinė dotacija (Vyriausybės rezervo lėšos):</t>
  </si>
  <si>
    <t>2.4.1.</t>
  </si>
  <si>
    <t>2.3.</t>
  </si>
  <si>
    <t>Žemės ūkio programa (Nr. 03)</t>
  </si>
  <si>
    <t>2.3.5.</t>
  </si>
  <si>
    <t>11.</t>
  </si>
  <si>
    <t>11.1</t>
  </si>
  <si>
    <t>11.1.1</t>
  </si>
  <si>
    <t>Socialinės paramos programa (Nr. 9)</t>
  </si>
  <si>
    <t>8.2.1</t>
  </si>
  <si>
    <t>7.2.1</t>
  </si>
  <si>
    <t>9.</t>
  </si>
  <si>
    <t>J. Pabrėžos universitetinė gimnazija</t>
  </si>
  <si>
    <t>Lopšelis-darželis ,,Ąžuoliukas"</t>
  </si>
  <si>
    <t xml:space="preserve">įstaigos pajamos, skirtos veiklos išlaidoms </t>
  </si>
  <si>
    <t>Savivaldybės biudžetinių įstaigų pajamos, iš jų:</t>
  </si>
  <si>
    <t>pajamos už ilgalaikio ir trumpalaikio materialiojo  turto nuomą</t>
  </si>
  <si>
    <t>įmokos už išlaikymą švietimo, socialinės apsaugos ir kitose įstaigose</t>
  </si>
  <si>
    <t xml:space="preserve">pajamos už  prekes ir paslaugas </t>
  </si>
  <si>
    <t>19.</t>
  </si>
  <si>
    <t xml:space="preserve">Kurmaičių pradinė mokykla               </t>
  </si>
  <si>
    <t>Valstybės biudžeto lėšos kompensacijoms už būsto suteikimą užsieniečiams, pasitraukusiems iš Ukrainos dėl Rusijos Federacijos karinių veiksmų Ukrainoje, finansuoti (2022 m. lapkričio mėn.)</t>
  </si>
  <si>
    <t>įstaigų pajamos, skirtos veiklos išlaidoms</t>
  </si>
  <si>
    <t>Kretingos sporto mokykla</t>
  </si>
  <si>
    <t>Lopšelis-darželis ,,Žilvitis"</t>
  </si>
  <si>
    <t>Metų pradžios savivaldybės biudžeto apyvartinės lėšos (krepšelio trūkumui padengti)</t>
  </si>
  <si>
    <t>savarankiškoms funkcijoms vykdyti (mokymo lėšų trūkumui padengti)</t>
  </si>
  <si>
    <t>8.7.</t>
  </si>
  <si>
    <t>8.5.</t>
  </si>
  <si>
    <t xml:space="preserve">Įstaigų pajamos, skirtos veiklos išlaidoms </t>
  </si>
  <si>
    <t>9.2.</t>
  </si>
  <si>
    <t xml:space="preserve">Įstaigos pajamos, skirtos veiklos išlaidoms </t>
  </si>
  <si>
    <t>9.10.</t>
  </si>
  <si>
    <t>Speciali tikslinė dotacija ugdymo reikmėms finansuoti (finansavimo šaltinis - Vyriausybės rezervo lėšos, skirtos pagalbos priemonėms dėl Rusijos federacijos karinių veiksmų Ukrainoje)</t>
  </si>
  <si>
    <t>15.2.</t>
  </si>
  <si>
    <t>Lietuvos Respublikos Vyriausybės rezervo lėšos patirtoms nepaprastosios padėties valdymo išlaidoms, susijusioms su užsieniečiais, pasitraukusiais iš Ukrainos dėl Rusijos federacijos karinių veiksmų Ukrainoje, kompensuoti</t>
  </si>
  <si>
    <t>2.9.5</t>
  </si>
  <si>
    <t>Savivaldybės savarankiškoms funkcijoms finansuoti, iš jų:</t>
  </si>
  <si>
    <t>2.1.</t>
  </si>
  <si>
    <t>Bendroji programa (Nr. 01)</t>
  </si>
  <si>
    <t>2.1.12.</t>
  </si>
  <si>
    <t>8.1.1.</t>
  </si>
  <si>
    <t>Viso švietimo įstaigoms:</t>
  </si>
  <si>
    <t>Metų pradžios savivaldybės biudžeto apyvartinės lėšos (mokymo lėšų trūkumui padengti)</t>
  </si>
  <si>
    <t>Jokūbavo Aleksandro Stulginskio pagrindinė mokykla-daugiafunkcis centras</t>
  </si>
  <si>
    <t>12.</t>
  </si>
  <si>
    <t>Speciali tikslinė dotacija valstybinėms (perduotoms savivaldybėms) funkcijoms atlikti, iš jų:</t>
  </si>
  <si>
    <t>socialinėms paslaugoms finansuoti</t>
  </si>
  <si>
    <t xml:space="preserve">                                                                                       4 priedas</t>
  </si>
  <si>
    <t>2022 m. Kretingos rajono savivaldybės biudžeto asignavimų valstybinėms (perduotoms savivaldybėms) funkcijoms vykdyti  pakeitimai (padidinta + , - sumažinta -)</t>
  </si>
  <si>
    <t>Valstybinės (perduotos savivaldybėms) funkcijos, asignavimų valdytojo pavadinimas</t>
  </si>
  <si>
    <t>SOCIALINĖS PARAMOS PROGRAMA  (NR. 9)</t>
  </si>
  <si>
    <t>5.3.</t>
  </si>
  <si>
    <t>Socialinėms paslaugoms</t>
  </si>
  <si>
    <t>5.</t>
  </si>
  <si>
    <t>Iš viso programai pagal 5.1.- 5.5. punktus</t>
  </si>
  <si>
    <t>2.9.2.</t>
  </si>
  <si>
    <t>9.5.</t>
  </si>
  <si>
    <t>Speciali tikslinė dotacija valstybinėms (perduotoms savivaldybėms) funkcijoms atlikti</t>
  </si>
  <si>
    <t>12.1.</t>
  </si>
  <si>
    <t>2.8.5.</t>
  </si>
  <si>
    <t>Europos Sąjungos finansinės paramos lėšos (Kretingos rajono švietimo centrui karjeros specialistų paslaugoms mokiniams užtikrinti)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</si>
</sst>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00"/>
    <numFmt numFmtId="167" formatCode="_-* #,##0.00\ _L_t_-;\-* #,##0.00\ _L_t_-;_-* &quot;-&quot;??\ _L_t_-;_-@_-"/>
  </numFmts>
  <fonts count="22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Arial"/>
      <family val="2"/>
      <charset val="186"/>
    </font>
    <font>
      <sz val="11"/>
      <color theme="1" tint="0.14999847407452621"/>
      <name val="Times New Roman"/>
      <family val="1"/>
      <charset val="186"/>
    </font>
    <font>
      <sz val="12"/>
      <name val="Arial"/>
      <family val="2"/>
      <charset val="186"/>
    </font>
    <font>
      <sz val="11"/>
      <color theme="1" tint="0.24997711111789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" fillId="0" borderId="0"/>
  </cellStyleXfs>
  <cellXfs count="333">
    <xf numFmtId="0" fontId="0" fillId="0" borderId="0" xfId="0"/>
    <xf numFmtId="165" fontId="1" fillId="0" borderId="0" xfId="0" applyNumberFormat="1" applyFont="1"/>
    <xf numFmtId="0" fontId="1" fillId="0" borderId="0" xfId="0" applyFont="1" applyBorder="1"/>
    <xf numFmtId="165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5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 applyBorder="1"/>
    <xf numFmtId="165" fontId="0" fillId="0" borderId="0" xfId="0" applyNumberFormat="1" applyBorder="1"/>
    <xf numFmtId="0" fontId="9" fillId="0" borderId="0" xfId="0" applyFont="1" applyBorder="1"/>
    <xf numFmtId="0" fontId="13" fillId="0" borderId="0" xfId="0" applyFont="1" applyBorder="1"/>
    <xf numFmtId="165" fontId="13" fillId="0" borderId="0" xfId="0" applyNumberFormat="1" applyFont="1" applyBorder="1"/>
    <xf numFmtId="0" fontId="15" fillId="0" borderId="0" xfId="0" applyFont="1" applyBorder="1"/>
    <xf numFmtId="0" fontId="16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shrinkToFit="1"/>
    </xf>
    <xf numFmtId="166" fontId="5" fillId="0" borderId="2" xfId="0" applyNumberFormat="1" applyFont="1" applyBorder="1" applyAlignment="1">
      <alignment horizontal="center" shrinkToFi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0" xfId="2"/>
    <xf numFmtId="0" fontId="7" fillId="0" borderId="1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0" fontId="2" fillId="0" borderId="0" xfId="2" applyFont="1" applyAlignment="1"/>
    <xf numFmtId="0" fontId="10" fillId="0" borderId="0" xfId="2" applyFont="1"/>
    <xf numFmtId="0" fontId="17" fillId="0" borderId="0" xfId="2" applyFont="1" applyAlignment="1"/>
    <xf numFmtId="0" fontId="7" fillId="0" borderId="0" xfId="0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wrapText="1"/>
    </xf>
    <xf numFmtId="165" fontId="5" fillId="0" borderId="0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wrapText="1"/>
    </xf>
    <xf numFmtId="166" fontId="7" fillId="0" borderId="0" xfId="0" applyNumberFormat="1" applyFont="1" applyBorder="1" applyAlignment="1">
      <alignment horizontal="center" wrapText="1"/>
    </xf>
    <xf numFmtId="0" fontId="7" fillId="0" borderId="2" xfId="2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wrapText="1"/>
    </xf>
    <xf numFmtId="0" fontId="7" fillId="0" borderId="0" xfId="2" applyFont="1" applyAlignment="1">
      <alignment horizontal="justify"/>
    </xf>
    <xf numFmtId="0" fontId="7" fillId="0" borderId="0" xfId="2" applyFont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7" fillId="0" borderId="4" xfId="2" applyFont="1" applyBorder="1"/>
    <xf numFmtId="0" fontId="7" fillId="0" borderId="4" xfId="2" applyFont="1" applyBorder="1" applyAlignment="1">
      <alignment horizontal="center"/>
    </xf>
    <xf numFmtId="0" fontId="8" fillId="0" borderId="0" xfId="2" applyFont="1" applyAlignment="1">
      <alignment horizontal="left"/>
    </xf>
    <xf numFmtId="0" fontId="12" fillId="0" borderId="0" xfId="2" applyFont="1" applyAlignment="1"/>
    <xf numFmtId="0" fontId="12" fillId="0" borderId="0" xfId="2" applyFont="1" applyAlignment="1">
      <alignment horizontal="left"/>
    </xf>
    <xf numFmtId="0" fontId="10" fillId="0" borderId="0" xfId="2" applyFont="1" applyAlignment="1"/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6" fontId="5" fillId="0" borderId="0" xfId="0" applyNumberFormat="1" applyFont="1" applyBorder="1" applyAlignment="1">
      <alignment horizontal="center" vertical="top" shrinkToFit="1"/>
    </xf>
    <xf numFmtId="165" fontId="5" fillId="0" borderId="0" xfId="0" applyNumberFormat="1" applyFont="1" applyBorder="1" applyAlignment="1">
      <alignment horizontal="center" shrinkToFit="1"/>
    </xf>
    <xf numFmtId="166" fontId="5" fillId="0" borderId="0" xfId="0" applyNumberFormat="1" applyFont="1" applyBorder="1" applyAlignment="1">
      <alignment horizontal="center" shrinkToFit="1"/>
    </xf>
    <xf numFmtId="165" fontId="7" fillId="0" borderId="0" xfId="0" applyNumberFormat="1" applyFont="1" applyBorder="1" applyAlignment="1">
      <alignment horizontal="center" vertical="center" shrinkToFit="1"/>
    </xf>
    <xf numFmtId="166" fontId="7" fillId="0" borderId="0" xfId="0" applyNumberFormat="1" applyFont="1" applyBorder="1" applyAlignment="1">
      <alignment horizontal="center" shrinkToFit="1"/>
    </xf>
    <xf numFmtId="166" fontId="5" fillId="0" borderId="0" xfId="0" applyNumberFormat="1" applyFont="1" applyFill="1" applyBorder="1" applyAlignment="1">
      <alignment horizontal="center" vertical="top" shrinkToFit="1"/>
    </xf>
    <xf numFmtId="165" fontId="7" fillId="0" borderId="0" xfId="0" applyNumberFormat="1" applyFont="1" applyFill="1" applyBorder="1" applyAlignment="1">
      <alignment horizontal="center" shrinkToFit="1"/>
    </xf>
    <xf numFmtId="166" fontId="7" fillId="0" borderId="0" xfId="0" applyNumberFormat="1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shrinkToFit="1"/>
    </xf>
    <xf numFmtId="166" fontId="7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0" fillId="0" borderId="0" xfId="0"/>
    <xf numFmtId="0" fontId="7" fillId="0" borderId="2" xfId="0" applyFont="1" applyFill="1" applyBorder="1" applyAlignment="1">
      <alignment vertical="top"/>
    </xf>
    <xf numFmtId="0" fontId="0" fillId="0" borderId="0" xfId="0"/>
    <xf numFmtId="0" fontId="0" fillId="0" borderId="0" xfId="0" applyBorder="1"/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166" fontId="5" fillId="0" borderId="2" xfId="2" applyNumberFormat="1" applyFont="1" applyBorder="1" applyAlignment="1">
      <alignment horizontal="center" wrapText="1"/>
    </xf>
    <xf numFmtId="0" fontId="7" fillId="0" borderId="2" xfId="2" applyFont="1" applyBorder="1" applyAlignment="1">
      <alignment horizontal="center" vertical="center"/>
    </xf>
    <xf numFmtId="166" fontId="7" fillId="0" borderId="1" xfId="2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wrapText="1"/>
    </xf>
    <xf numFmtId="166" fontId="7" fillId="0" borderId="5" xfId="0" applyNumberFormat="1" applyFont="1" applyBorder="1" applyAlignment="1">
      <alignment horizontal="center" wrapText="1"/>
    </xf>
    <xf numFmtId="166" fontId="0" fillId="0" borderId="0" xfId="0" applyNumberFormat="1" applyBorder="1"/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wrapText="1"/>
    </xf>
    <xf numFmtId="166" fontId="7" fillId="0" borderId="1" xfId="0" applyNumberFormat="1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top"/>
    </xf>
    <xf numFmtId="166" fontId="7" fillId="0" borderId="5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vertical="top"/>
    </xf>
    <xf numFmtId="166" fontId="5" fillId="0" borderId="2" xfId="0" applyNumberFormat="1" applyFont="1" applyFill="1" applyBorder="1" applyAlignment="1">
      <alignment horizontal="center" vertical="top" shrinkToFit="1"/>
    </xf>
    <xf numFmtId="166" fontId="5" fillId="0" borderId="2" xfId="0" applyNumberFormat="1" applyFont="1" applyBorder="1" applyAlignment="1">
      <alignment horizontal="center" vertical="top" shrinkToFit="1"/>
    </xf>
    <xf numFmtId="166" fontId="5" fillId="0" borderId="1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6" fontId="5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20" fillId="0" borderId="0" xfId="0" applyFont="1"/>
    <xf numFmtId="0" fontId="20" fillId="0" borderId="0" xfId="0" applyFont="1" applyBorder="1"/>
    <xf numFmtId="0" fontId="8" fillId="0" borderId="0" xfId="0" applyFont="1"/>
    <xf numFmtId="0" fontId="12" fillId="0" borderId="0" xfId="0" applyFont="1"/>
    <xf numFmtId="166" fontId="7" fillId="0" borderId="0" xfId="0" applyNumberFormat="1" applyFont="1" applyBorder="1" applyAlignment="1">
      <alignment horizontal="center" vertical="top" shrinkToFit="1"/>
    </xf>
    <xf numFmtId="166" fontId="7" fillId="0" borderId="1" xfId="0" applyNumberFormat="1" applyFont="1" applyBorder="1" applyAlignment="1">
      <alignment horizontal="center" vertical="top" shrinkToFit="1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 wrapText="1"/>
    </xf>
    <xf numFmtId="166" fontId="7" fillId="0" borderId="2" xfId="0" applyNumberFormat="1" applyFont="1" applyFill="1" applyBorder="1" applyAlignment="1">
      <alignment horizontal="center" wrapText="1"/>
    </xf>
    <xf numFmtId="166" fontId="20" fillId="0" borderId="0" xfId="0" quotePrefix="1" applyNumberFormat="1" applyFont="1" applyBorder="1"/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 indent="1"/>
    </xf>
    <xf numFmtId="165" fontId="4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left" wrapText="1" indent="1"/>
    </xf>
    <xf numFmtId="165" fontId="4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166" fontId="9" fillId="0" borderId="0" xfId="0" applyNumberFormat="1" applyFont="1" applyBorder="1"/>
    <xf numFmtId="0" fontId="5" fillId="0" borderId="2" xfId="0" applyFont="1" applyBorder="1" applyAlignment="1">
      <alignment vertical="center"/>
    </xf>
    <xf numFmtId="49" fontId="21" fillId="0" borderId="2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165" fontId="1" fillId="0" borderId="4" xfId="0" applyNumberFormat="1" applyFont="1" applyBorder="1"/>
    <xf numFmtId="0" fontId="5" fillId="2" borderId="2" xfId="0" applyFont="1" applyFill="1" applyBorder="1" applyAlignment="1">
      <alignment vertical="top"/>
    </xf>
    <xf numFmtId="166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5" applyFont="1" applyFill="1" applyBorder="1" applyAlignment="1">
      <alignment wrapText="1"/>
    </xf>
    <xf numFmtId="0" fontId="5" fillId="0" borderId="2" xfId="0" applyFont="1" applyBorder="1"/>
    <xf numFmtId="166" fontId="5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top"/>
    </xf>
    <xf numFmtId="166" fontId="7" fillId="0" borderId="0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/>
    <xf numFmtId="166" fontId="5" fillId="0" borderId="1" xfId="0" applyNumberFormat="1" applyFont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0" fontId="19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wrapText="1"/>
    </xf>
    <xf numFmtId="0" fontId="13" fillId="0" borderId="0" xfId="0" applyFont="1"/>
    <xf numFmtId="0" fontId="7" fillId="0" borderId="2" xfId="0" applyFont="1" applyBorder="1" applyAlignment="1">
      <alignment horizontal="center" vertical="center" wrapText="1"/>
    </xf>
    <xf numFmtId="166" fontId="0" fillId="0" borderId="0" xfId="0" applyNumberFormat="1"/>
    <xf numFmtId="166" fontId="15" fillId="0" borderId="0" xfId="0" applyNumberFormat="1" applyFont="1"/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/>
    </xf>
    <xf numFmtId="0" fontId="9" fillId="0" borderId="2" xfId="0" applyFont="1" applyBorder="1"/>
    <xf numFmtId="166" fontId="5" fillId="0" borderId="1" xfId="2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166" fontId="10" fillId="0" borderId="2" xfId="0" applyNumberFormat="1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wrapText="1"/>
    </xf>
    <xf numFmtId="166" fontId="4" fillId="0" borderId="2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7" fillId="0" borderId="0" xfId="2" applyNumberFormat="1" applyFont="1" applyBorder="1" applyAlignment="1">
      <alignment horizontal="center" wrapText="1"/>
    </xf>
    <xf numFmtId="0" fontId="7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166" fontId="5" fillId="0" borderId="0" xfId="2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wrapText="1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justify"/>
    </xf>
    <xf numFmtId="0" fontId="7" fillId="0" borderId="0" xfId="2" applyFont="1" applyBorder="1"/>
    <xf numFmtId="0" fontId="7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166" fontId="7" fillId="0" borderId="4" xfId="2" applyNumberFormat="1" applyFont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9" fillId="0" borderId="2" xfId="0" applyNumberFormat="1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 xr:uid="{00000000-0005-0000-0000-000001000000}"/>
    <cellStyle name="Kablelis 2" xfId="3" xr:uid="{00000000-0005-0000-0000-000002000000}"/>
    <cellStyle name="Kablelis 3" xfId="4" xr:uid="{00000000-0005-0000-0000-000003000000}"/>
    <cellStyle name="Normal_Sheet1" xfId="1" xr:uid="{00000000-0005-0000-0000-000004000000}"/>
    <cellStyle name="Paprasta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zoomScale="130" zoomScaleNormal="130" workbookViewId="0">
      <selection activeCell="H14" sqref="H14"/>
    </sheetView>
  </sheetViews>
  <sheetFormatPr defaultRowHeight="12.75" x14ac:dyDescent="0.2"/>
  <cols>
    <col min="1" max="1" width="6" customWidth="1"/>
    <col min="2" max="2" width="75" customWidth="1"/>
    <col min="3" max="3" width="11.42578125" customWidth="1"/>
    <col min="4" max="4" width="10.5703125" bestFit="1" customWidth="1"/>
  </cols>
  <sheetData>
    <row r="1" spans="1:10" ht="15.75" x14ac:dyDescent="0.25">
      <c r="B1" s="75" t="s">
        <v>17</v>
      </c>
      <c r="C1" s="75"/>
      <c r="D1" s="20"/>
      <c r="E1" s="7"/>
    </row>
    <row r="2" spans="1:10" ht="17.25" customHeight="1" x14ac:dyDescent="0.25">
      <c r="A2" s="13"/>
      <c r="B2" s="75" t="s">
        <v>116</v>
      </c>
      <c r="C2" s="75"/>
      <c r="D2" s="20"/>
      <c r="E2" s="7"/>
    </row>
    <row r="3" spans="1:10" ht="15.75" x14ac:dyDescent="0.25">
      <c r="A3" s="13"/>
      <c r="B3" s="75" t="s">
        <v>18</v>
      </c>
      <c r="C3" s="75"/>
      <c r="D3" s="20"/>
      <c r="E3" s="7"/>
    </row>
    <row r="4" spans="1:10" ht="16.5" customHeight="1" x14ac:dyDescent="0.3">
      <c r="A4" s="13"/>
      <c r="B4" s="75"/>
      <c r="C4" s="7"/>
      <c r="E4" s="67"/>
    </row>
    <row r="5" spans="1:10" ht="15.75" x14ac:dyDescent="0.25">
      <c r="A5" s="68"/>
      <c r="B5" s="316" t="s">
        <v>40</v>
      </c>
      <c r="C5" s="316"/>
      <c r="D5" s="21"/>
      <c r="E5" s="36"/>
    </row>
    <row r="6" spans="1:10" ht="15.75" x14ac:dyDescent="0.25">
      <c r="A6" s="69"/>
      <c r="B6" s="70" t="s">
        <v>14</v>
      </c>
      <c r="C6" s="71"/>
      <c r="D6" s="21"/>
      <c r="E6" s="32"/>
    </row>
    <row r="7" spans="1:10" ht="15.75" customHeight="1" x14ac:dyDescent="0.3">
      <c r="A7" s="69"/>
      <c r="B7" s="70"/>
      <c r="C7" s="71"/>
      <c r="D7" s="21"/>
      <c r="E7" s="32"/>
      <c r="F7" s="67"/>
      <c r="G7" s="67"/>
      <c r="H7" s="67"/>
      <c r="I7" s="21"/>
    </row>
    <row r="8" spans="1:10" ht="14.25" customHeight="1" x14ac:dyDescent="0.3">
      <c r="A8" s="62"/>
      <c r="B8" s="63"/>
      <c r="C8" s="64" t="s">
        <v>15</v>
      </c>
      <c r="D8" s="21"/>
      <c r="E8" s="36"/>
      <c r="F8" s="29"/>
      <c r="G8" s="67"/>
      <c r="H8" s="22"/>
      <c r="I8" s="21"/>
    </row>
    <row r="9" spans="1:10" ht="31.5" customHeight="1" x14ac:dyDescent="0.2">
      <c r="A9" s="77" t="s">
        <v>9</v>
      </c>
      <c r="B9" s="98" t="s">
        <v>10</v>
      </c>
      <c r="C9" s="98" t="s">
        <v>2</v>
      </c>
      <c r="D9" s="21"/>
      <c r="F9" s="29"/>
      <c r="G9" s="23"/>
      <c r="H9" s="24"/>
      <c r="I9" s="21"/>
    </row>
    <row r="10" spans="1:10" ht="15" x14ac:dyDescent="0.25">
      <c r="A10" s="232" t="s">
        <v>79</v>
      </c>
      <c r="B10" s="136" t="s">
        <v>162</v>
      </c>
      <c r="C10" s="174">
        <f>C11+C12+C13</f>
        <v>8.99</v>
      </c>
      <c r="D10" s="21"/>
      <c r="E10" s="156"/>
      <c r="F10" s="29"/>
      <c r="G10" s="23"/>
      <c r="H10" s="317"/>
      <c r="I10" s="318"/>
    </row>
    <row r="11" spans="1:10" ht="15" x14ac:dyDescent="0.25">
      <c r="A11" s="266" t="s">
        <v>111</v>
      </c>
      <c r="B11" s="136" t="s">
        <v>163</v>
      </c>
      <c r="C11" s="174">
        <v>2.4900000000000002</v>
      </c>
      <c r="D11" s="21"/>
      <c r="E11" s="156"/>
      <c r="F11" s="29"/>
      <c r="G11" s="23"/>
      <c r="H11" s="29"/>
      <c r="I11" s="29"/>
    </row>
    <row r="12" spans="1:10" ht="15" x14ac:dyDescent="0.25">
      <c r="A12" s="266" t="s">
        <v>112</v>
      </c>
      <c r="B12" s="136" t="s">
        <v>164</v>
      </c>
      <c r="C12" s="174">
        <v>4.8</v>
      </c>
      <c r="D12" s="21"/>
      <c r="E12" s="156"/>
      <c r="F12" s="29"/>
      <c r="I12" s="39"/>
    </row>
    <row r="13" spans="1:10" ht="15" x14ac:dyDescent="0.25">
      <c r="A13" s="266" t="s">
        <v>113</v>
      </c>
      <c r="B13" s="136" t="s">
        <v>165</v>
      </c>
      <c r="C13" s="174">
        <v>1.7</v>
      </c>
      <c r="D13" s="21"/>
      <c r="E13" s="156"/>
      <c r="F13" s="29"/>
      <c r="G13" s="156"/>
    </row>
    <row r="14" spans="1:10" ht="30" x14ac:dyDescent="0.25">
      <c r="A14" s="232" t="s">
        <v>192</v>
      </c>
      <c r="B14" s="136" t="s">
        <v>193</v>
      </c>
      <c r="C14" s="174">
        <v>36</v>
      </c>
      <c r="D14" s="21"/>
      <c r="E14" s="156"/>
      <c r="F14" s="29"/>
      <c r="G14" s="156"/>
      <c r="H14" s="156"/>
    </row>
    <row r="15" spans="1:10" ht="15" x14ac:dyDescent="0.25">
      <c r="A15" s="266" t="s">
        <v>206</v>
      </c>
      <c r="B15" s="136" t="s">
        <v>194</v>
      </c>
      <c r="C15" s="174">
        <v>36</v>
      </c>
      <c r="D15" s="21"/>
      <c r="E15" s="156"/>
      <c r="F15" s="29"/>
    </row>
    <row r="16" spans="1:10" ht="30" x14ac:dyDescent="0.25">
      <c r="A16" s="138" t="s">
        <v>80</v>
      </c>
      <c r="B16" s="271" t="s">
        <v>145</v>
      </c>
      <c r="C16" s="167">
        <v>56.2</v>
      </c>
      <c r="D16" s="21"/>
      <c r="E16" s="156"/>
      <c r="F16" s="29"/>
      <c r="I16" s="156"/>
      <c r="J16" s="156"/>
    </row>
    <row r="17" spans="1:9" ht="15" x14ac:dyDescent="0.2">
      <c r="A17" s="138" t="s">
        <v>25</v>
      </c>
      <c r="B17" s="89" t="s">
        <v>26</v>
      </c>
      <c r="C17" s="174">
        <f>C18+C19+C20</f>
        <v>174.286</v>
      </c>
      <c r="D17" s="21"/>
      <c r="E17" s="156"/>
      <c r="F17" s="29"/>
      <c r="G17" s="156"/>
      <c r="H17" s="156"/>
    </row>
    <row r="18" spans="1:9" ht="45" x14ac:dyDescent="0.25">
      <c r="A18" s="268" t="s">
        <v>181</v>
      </c>
      <c r="B18" s="136" t="s">
        <v>182</v>
      </c>
      <c r="C18" s="174">
        <v>2.1859999999999999</v>
      </c>
      <c r="D18" s="21"/>
      <c r="E18" s="156"/>
      <c r="F18" s="29"/>
      <c r="G18" s="156"/>
      <c r="H18" s="29"/>
    </row>
    <row r="19" spans="1:9" ht="45" x14ac:dyDescent="0.2">
      <c r="A19" s="138" t="s">
        <v>115</v>
      </c>
      <c r="B19" s="89" t="s">
        <v>168</v>
      </c>
      <c r="C19" s="174">
        <v>13.324999999999999</v>
      </c>
      <c r="D19" s="21"/>
      <c r="E19" s="156"/>
      <c r="F19" s="156"/>
      <c r="H19" s="44"/>
    </row>
    <row r="20" spans="1:9" ht="30" x14ac:dyDescent="0.25">
      <c r="A20" s="232" t="s">
        <v>106</v>
      </c>
      <c r="B20" s="136" t="s">
        <v>107</v>
      </c>
      <c r="C20" s="167">
        <v>158.77500000000001</v>
      </c>
      <c r="D20" s="21"/>
      <c r="E20" s="156"/>
      <c r="F20" s="156"/>
      <c r="H20" s="41"/>
    </row>
    <row r="21" spans="1:9" ht="15" x14ac:dyDescent="0.25">
      <c r="A21" s="262" t="s">
        <v>134</v>
      </c>
      <c r="B21" s="263" t="s">
        <v>146</v>
      </c>
      <c r="C21" s="167">
        <v>23.709</v>
      </c>
      <c r="D21" s="21"/>
      <c r="E21" s="156"/>
      <c r="F21" s="156"/>
      <c r="H21" s="29"/>
    </row>
    <row r="22" spans="1:9" ht="15" x14ac:dyDescent="0.2">
      <c r="A22" s="65"/>
      <c r="B22" s="66" t="s">
        <v>11</v>
      </c>
      <c r="C22" s="175">
        <f>C10+C16+C17+C21+C14</f>
        <v>299.185</v>
      </c>
      <c r="D22" s="40"/>
      <c r="F22" s="41"/>
      <c r="G22" s="29"/>
      <c r="H22" s="41"/>
    </row>
    <row r="23" spans="1:9" ht="15" x14ac:dyDescent="0.2">
      <c r="A23" s="40"/>
      <c r="B23" s="73"/>
      <c r="C23" s="41"/>
      <c r="E23" s="156"/>
      <c r="F23" s="41"/>
      <c r="G23" s="29"/>
    </row>
    <row r="24" spans="1:9" ht="15" x14ac:dyDescent="0.2">
      <c r="A24" s="33"/>
      <c r="B24" s="28"/>
      <c r="C24" s="41"/>
      <c r="F24" s="43"/>
      <c r="G24" s="44"/>
      <c r="I24" s="29"/>
    </row>
    <row r="25" spans="1:9" ht="15" x14ac:dyDescent="0.2">
      <c r="A25" s="40"/>
      <c r="B25" s="28"/>
      <c r="C25" s="41"/>
      <c r="E25" s="156"/>
      <c r="F25" s="41"/>
      <c r="G25" s="41"/>
      <c r="I25" s="29"/>
    </row>
    <row r="26" spans="1:9" ht="15" x14ac:dyDescent="0.2">
      <c r="A26" s="40"/>
      <c r="B26" s="36"/>
      <c r="C26" s="41"/>
      <c r="E26" s="156"/>
      <c r="F26" s="41"/>
      <c r="G26" s="29"/>
      <c r="I26" s="44"/>
    </row>
    <row r="27" spans="1:9" ht="15" x14ac:dyDescent="0.2">
      <c r="A27" s="40"/>
      <c r="B27" s="36"/>
      <c r="C27" s="41"/>
      <c r="F27" s="41"/>
      <c r="G27" s="45"/>
      <c r="I27" s="29"/>
    </row>
    <row r="28" spans="1:9" ht="15" x14ac:dyDescent="0.2">
      <c r="A28" s="31"/>
      <c r="B28" s="37"/>
      <c r="C28" s="26"/>
      <c r="I28" s="29"/>
    </row>
    <row r="29" spans="1:9" ht="15" x14ac:dyDescent="0.2">
      <c r="A29" s="33"/>
      <c r="B29" s="28"/>
      <c r="C29" s="29"/>
      <c r="I29" s="29"/>
    </row>
    <row r="30" spans="1:9" ht="15" x14ac:dyDescent="0.2">
      <c r="A30" s="46"/>
      <c r="B30" s="28"/>
      <c r="C30" s="29"/>
    </row>
    <row r="31" spans="1:9" ht="15" x14ac:dyDescent="0.2">
      <c r="A31" s="33"/>
      <c r="B31" s="34"/>
      <c r="C31" s="27"/>
    </row>
    <row r="32" spans="1:9" ht="14.25" x14ac:dyDescent="0.2">
      <c r="A32" s="31"/>
      <c r="B32" s="37"/>
      <c r="C32" s="26"/>
    </row>
    <row r="33" spans="1:10" ht="15" x14ac:dyDescent="0.2">
      <c r="A33" s="33"/>
      <c r="B33" s="36"/>
      <c r="C33" s="29"/>
    </row>
    <row r="34" spans="1:10" ht="14.25" x14ac:dyDescent="0.2">
      <c r="A34" s="47"/>
      <c r="B34" s="32"/>
      <c r="C34" s="26"/>
    </row>
    <row r="35" spans="1:10" ht="15" x14ac:dyDescent="0.2">
      <c r="A35" s="33"/>
      <c r="B35" s="36"/>
      <c r="C35" s="29"/>
    </row>
    <row r="36" spans="1:10" ht="15" x14ac:dyDescent="0.2">
      <c r="A36" s="48"/>
      <c r="B36" s="36"/>
      <c r="C36" s="29"/>
      <c r="E36" s="36"/>
    </row>
    <row r="37" spans="1:10" ht="15" x14ac:dyDescent="0.2">
      <c r="A37" s="48"/>
      <c r="B37" s="36"/>
      <c r="C37" s="29"/>
    </row>
    <row r="38" spans="1:10" ht="14.25" x14ac:dyDescent="0.2">
      <c r="A38" s="31"/>
      <c r="B38" s="32"/>
      <c r="C38" s="25"/>
    </row>
    <row r="39" spans="1:10" ht="15" x14ac:dyDescent="0.2">
      <c r="A39" s="33"/>
      <c r="B39" s="34"/>
      <c r="C39" s="27"/>
    </row>
    <row r="40" spans="1:10" ht="15" x14ac:dyDescent="0.2">
      <c r="A40" s="33"/>
      <c r="B40" s="34"/>
      <c r="C40" s="27"/>
    </row>
    <row r="41" spans="1:10" ht="14.25" x14ac:dyDescent="0.2">
      <c r="A41" s="47"/>
      <c r="B41" s="49"/>
      <c r="C41" s="26"/>
    </row>
    <row r="42" spans="1:10" ht="15" x14ac:dyDescent="0.2">
      <c r="A42" s="48"/>
      <c r="B42" s="34"/>
      <c r="C42" s="29"/>
    </row>
    <row r="43" spans="1:10" ht="14.25" x14ac:dyDescent="0.2">
      <c r="A43" s="47"/>
      <c r="B43" s="32"/>
      <c r="C43" s="26"/>
    </row>
    <row r="44" spans="1:10" ht="15" x14ac:dyDescent="0.2">
      <c r="A44" s="48"/>
      <c r="B44" s="34"/>
      <c r="C44" s="29"/>
    </row>
    <row r="45" spans="1:10" ht="14.25" x14ac:dyDescent="0.2">
      <c r="A45" s="47"/>
      <c r="B45" s="49"/>
      <c r="C45" s="26"/>
      <c r="J45" s="10"/>
    </row>
    <row r="46" spans="1:10" ht="15" x14ac:dyDescent="0.2">
      <c r="A46" s="48"/>
      <c r="B46" s="34"/>
      <c r="C46" s="29"/>
    </row>
    <row r="47" spans="1:10" ht="15" x14ac:dyDescent="0.2">
      <c r="A47" s="48"/>
      <c r="B47" s="34"/>
      <c r="C47" s="29"/>
    </row>
    <row r="48" spans="1:10" ht="15" x14ac:dyDescent="0.2">
      <c r="A48" s="48"/>
      <c r="B48" s="36"/>
      <c r="C48" s="29"/>
    </row>
    <row r="49" spans="1:3" ht="14.25" x14ac:dyDescent="0.2">
      <c r="A49" s="50"/>
      <c r="B49" s="51"/>
      <c r="C49" s="38"/>
    </row>
    <row r="50" spans="1:3" ht="14.25" x14ac:dyDescent="0.2">
      <c r="A50" s="31"/>
      <c r="B50" s="32"/>
      <c r="C50" s="42"/>
    </row>
    <row r="51" spans="1:3" ht="15" x14ac:dyDescent="0.2">
      <c r="A51" s="33"/>
      <c r="B51" s="36"/>
      <c r="C51" s="39"/>
    </row>
    <row r="52" spans="1:3" ht="14.25" x14ac:dyDescent="0.2">
      <c r="A52" s="31"/>
      <c r="B52" s="52"/>
      <c r="C52" s="26"/>
    </row>
    <row r="53" spans="1:3" ht="15" x14ac:dyDescent="0.2">
      <c r="A53" s="33"/>
      <c r="B53" s="36"/>
      <c r="C53" s="29"/>
    </row>
    <row r="54" spans="1:3" ht="14.25" x14ac:dyDescent="0.2">
      <c r="A54" s="53"/>
      <c r="B54" s="51"/>
      <c r="C54" s="26"/>
    </row>
    <row r="55" spans="1:3" ht="14.25" x14ac:dyDescent="0.2">
      <c r="A55" s="53"/>
      <c r="B55" s="51"/>
      <c r="C55" s="26"/>
    </row>
    <row r="56" spans="1:3" ht="15" x14ac:dyDescent="0.2">
      <c r="A56" s="54"/>
      <c r="B56" s="36"/>
      <c r="C56" s="29"/>
    </row>
    <row r="57" spans="1:3" ht="15" x14ac:dyDescent="0.2">
      <c r="A57" s="54"/>
      <c r="B57" s="36"/>
      <c r="C57" s="29"/>
    </row>
    <row r="58" spans="1:3" ht="14.25" x14ac:dyDescent="0.2">
      <c r="A58" s="53"/>
      <c r="B58" s="51"/>
      <c r="C58" s="26"/>
    </row>
    <row r="59" spans="1:3" ht="14.25" x14ac:dyDescent="0.2">
      <c r="A59" s="53"/>
      <c r="B59" s="51"/>
      <c r="C59" s="26"/>
    </row>
    <row r="60" spans="1:3" ht="15" x14ac:dyDescent="0.2">
      <c r="A60" s="54"/>
      <c r="B60" s="36"/>
      <c r="C60" s="29"/>
    </row>
    <row r="61" spans="1:3" ht="30" customHeight="1" x14ac:dyDescent="0.2">
      <c r="A61" s="54"/>
      <c r="B61" s="36"/>
      <c r="C61" s="29"/>
    </row>
    <row r="62" spans="1:3" ht="15" customHeight="1" x14ac:dyDescent="0.2">
      <c r="A62" s="55"/>
      <c r="B62" s="51"/>
      <c r="C62" s="26"/>
    </row>
    <row r="63" spans="1:3" ht="15" customHeight="1" x14ac:dyDescent="0.2">
      <c r="A63" s="33"/>
      <c r="B63" s="34"/>
      <c r="C63" s="29"/>
    </row>
    <row r="64" spans="1:3" ht="15" x14ac:dyDescent="0.2">
      <c r="A64" s="33"/>
      <c r="B64" s="34"/>
      <c r="C64" s="29"/>
    </row>
    <row r="65" spans="1:4" ht="14.25" x14ac:dyDescent="0.2">
      <c r="A65" s="31"/>
      <c r="B65" s="51"/>
      <c r="C65" s="26"/>
    </row>
    <row r="66" spans="1:4" ht="15" x14ac:dyDescent="0.2">
      <c r="A66" s="33"/>
      <c r="B66" s="34"/>
      <c r="C66" s="29"/>
    </row>
    <row r="67" spans="1:4" ht="15" x14ac:dyDescent="0.25">
      <c r="A67" s="33"/>
      <c r="B67" s="34"/>
      <c r="C67" s="29"/>
      <c r="D67" s="11"/>
    </row>
    <row r="68" spans="1:4" ht="15" x14ac:dyDescent="0.25">
      <c r="A68" s="33"/>
      <c r="B68" s="34"/>
      <c r="C68" s="29"/>
      <c r="D68" s="11"/>
    </row>
    <row r="69" spans="1:4" ht="14.25" x14ac:dyDescent="0.2">
      <c r="A69" s="50"/>
      <c r="B69" s="51"/>
      <c r="C69" s="30"/>
    </row>
    <row r="70" spans="1:4" ht="20.25" customHeight="1" x14ac:dyDescent="0.2">
      <c r="A70" s="33"/>
      <c r="B70" s="34"/>
      <c r="C70" s="29"/>
    </row>
    <row r="71" spans="1:4" ht="15" x14ac:dyDescent="0.2">
      <c r="A71" s="33"/>
      <c r="B71" s="34"/>
      <c r="C71" s="29"/>
    </row>
    <row r="72" spans="1:4" ht="19.5" customHeight="1" x14ac:dyDescent="0.2">
      <c r="A72" s="33"/>
      <c r="B72" s="36"/>
      <c r="C72" s="29"/>
      <c r="D72" s="8"/>
    </row>
    <row r="73" spans="1:4" ht="15" x14ac:dyDescent="0.2">
      <c r="A73" s="33"/>
      <c r="B73" s="36"/>
      <c r="C73" s="29"/>
      <c r="D73" s="8"/>
    </row>
    <row r="74" spans="1:4" ht="15" x14ac:dyDescent="0.2">
      <c r="A74" s="33"/>
      <c r="B74" s="34"/>
      <c r="C74" s="29"/>
    </row>
    <row r="75" spans="1:4" ht="15.75" x14ac:dyDescent="0.2">
      <c r="A75" s="56"/>
      <c r="B75" s="57"/>
      <c r="C75" s="30"/>
    </row>
    <row r="76" spans="1:4" ht="15" x14ac:dyDescent="0.2">
      <c r="A76" s="33"/>
      <c r="B76" s="58"/>
      <c r="C76" s="26"/>
    </row>
    <row r="77" spans="1:4" ht="15" x14ac:dyDescent="0.2">
      <c r="A77" s="59"/>
      <c r="B77" s="34"/>
      <c r="C77" s="35"/>
    </row>
    <row r="78" spans="1:4" ht="15" x14ac:dyDescent="0.2">
      <c r="A78" s="40"/>
      <c r="B78" s="36"/>
      <c r="C78" s="41"/>
    </row>
    <row r="79" spans="1:4" ht="15" x14ac:dyDescent="0.2">
      <c r="A79" s="40"/>
      <c r="B79" s="36"/>
      <c r="C79" s="41"/>
    </row>
    <row r="80" spans="1:4" ht="15" x14ac:dyDescent="0.2">
      <c r="A80" s="59"/>
      <c r="B80" s="34"/>
      <c r="C80" s="29"/>
    </row>
    <row r="81" spans="1:6" ht="15" x14ac:dyDescent="0.2">
      <c r="A81" s="59"/>
      <c r="B81" s="34"/>
      <c r="C81" s="29"/>
      <c r="E81" s="12"/>
    </row>
    <row r="82" spans="1:6" ht="24.95" customHeight="1" x14ac:dyDescent="0.2">
      <c r="A82" s="59"/>
      <c r="B82" s="34"/>
      <c r="C82" s="29"/>
    </row>
    <row r="83" spans="1:6" ht="15" x14ac:dyDescent="0.2">
      <c r="A83" s="48"/>
      <c r="B83" s="36"/>
      <c r="C83" s="29"/>
    </row>
    <row r="84" spans="1:6" ht="15" x14ac:dyDescent="0.2">
      <c r="A84" s="59"/>
      <c r="B84" s="36"/>
      <c r="C84" s="29"/>
    </row>
    <row r="85" spans="1:6" ht="15" x14ac:dyDescent="0.2">
      <c r="A85" s="33"/>
      <c r="B85" s="36"/>
      <c r="C85" s="29"/>
    </row>
    <row r="86" spans="1:6" ht="15" x14ac:dyDescent="0.2">
      <c r="A86" s="59"/>
      <c r="B86" s="36"/>
      <c r="C86" s="29"/>
    </row>
    <row r="87" spans="1:6" ht="15" x14ac:dyDescent="0.2">
      <c r="A87" s="59"/>
      <c r="B87" s="36"/>
      <c r="C87" s="29"/>
    </row>
    <row r="88" spans="1:6" ht="15" x14ac:dyDescent="0.2">
      <c r="A88" s="59"/>
      <c r="B88" s="36"/>
      <c r="C88" s="29"/>
    </row>
    <row r="89" spans="1:6" ht="15" x14ac:dyDescent="0.2">
      <c r="A89" s="59"/>
      <c r="B89" s="28"/>
      <c r="C89" s="29"/>
    </row>
    <row r="90" spans="1:6" ht="30" customHeight="1" x14ac:dyDescent="0.2">
      <c r="A90" s="59"/>
      <c r="B90" s="36"/>
      <c r="C90" s="29"/>
      <c r="D90" s="8"/>
    </row>
    <row r="91" spans="1:6" ht="45" customHeight="1" x14ac:dyDescent="0.2">
      <c r="A91" s="33"/>
      <c r="B91" s="36"/>
      <c r="C91" s="29"/>
    </row>
    <row r="92" spans="1:6" ht="15" x14ac:dyDescent="0.2">
      <c r="A92" s="33"/>
      <c r="B92" s="28"/>
      <c r="C92" s="41"/>
    </row>
    <row r="93" spans="1:6" ht="15" x14ac:dyDescent="0.2">
      <c r="A93" s="60"/>
      <c r="B93" s="36"/>
      <c r="C93" s="29"/>
    </row>
    <row r="94" spans="1:6" ht="17.25" customHeight="1" x14ac:dyDescent="0.2">
      <c r="A94" s="59"/>
      <c r="B94" s="61"/>
      <c r="C94" s="29"/>
    </row>
    <row r="95" spans="1:6" x14ac:dyDescent="0.2">
      <c r="A95" s="12"/>
      <c r="B95" s="2"/>
      <c r="C95" s="3"/>
      <c r="F95" s="8"/>
    </row>
    <row r="96" spans="1:6" x14ac:dyDescent="0.2">
      <c r="A96" s="12"/>
      <c r="B96" s="2"/>
      <c r="C96" s="3"/>
    </row>
    <row r="97" spans="1:7" x14ac:dyDescent="0.2">
      <c r="A97" s="12"/>
      <c r="B97" s="2"/>
      <c r="C97" s="3"/>
    </row>
    <row r="98" spans="1:7" x14ac:dyDescent="0.2">
      <c r="A98" s="12"/>
      <c r="B98" s="2"/>
      <c r="C98" s="3"/>
    </row>
    <row r="99" spans="1:7" x14ac:dyDescent="0.2">
      <c r="A99" s="12"/>
      <c r="B99" s="2"/>
      <c r="C99" s="3"/>
    </row>
    <row r="100" spans="1:7" x14ac:dyDescent="0.2">
      <c r="A100" s="12"/>
      <c r="B100" s="2"/>
      <c r="C100" s="3"/>
    </row>
    <row r="101" spans="1:7" x14ac:dyDescent="0.2">
      <c r="B101" s="2"/>
      <c r="C101" s="3"/>
    </row>
    <row r="102" spans="1:7" ht="45" customHeight="1" x14ac:dyDescent="0.2">
      <c r="B102" s="2"/>
      <c r="C102" s="3"/>
    </row>
    <row r="103" spans="1:7" x14ac:dyDescent="0.2">
      <c r="B103" s="2"/>
      <c r="C103" s="3"/>
    </row>
    <row r="104" spans="1:7" x14ac:dyDescent="0.2">
      <c r="B104" s="2"/>
      <c r="C104" s="3"/>
      <c r="E104" s="8"/>
    </row>
    <row r="105" spans="1:7" x14ac:dyDescent="0.2">
      <c r="B105" s="2"/>
      <c r="C105" s="3"/>
      <c r="G105" s="9"/>
    </row>
    <row r="106" spans="1:7" ht="30" customHeight="1" x14ac:dyDescent="0.2">
      <c r="B106" s="2"/>
      <c r="C106" s="3"/>
    </row>
    <row r="107" spans="1:7" x14ac:dyDescent="0.2">
      <c r="B107" s="2"/>
      <c r="C107" s="3"/>
    </row>
    <row r="108" spans="1:7" x14ac:dyDescent="0.2">
      <c r="B108" s="2"/>
      <c r="C108" s="3"/>
    </row>
    <row r="110" spans="1:7" x14ac:dyDescent="0.2">
      <c r="C110" s="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  <rowBreaks count="1" manualBreakCount="1">
    <brk id="43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"/>
  <sheetViews>
    <sheetView topLeftCell="A13" zoomScale="130" zoomScaleNormal="130" workbookViewId="0">
      <selection activeCell="N20" sqref="N20"/>
    </sheetView>
  </sheetViews>
  <sheetFormatPr defaultRowHeight="12.75" x14ac:dyDescent="0.2"/>
  <cols>
    <col min="1" max="1" width="4.5703125" style="156" customWidth="1"/>
    <col min="2" max="2" width="46.5703125" style="156" customWidth="1"/>
    <col min="3" max="3" width="8.42578125" style="156" customWidth="1"/>
    <col min="4" max="4" width="11.7109375" style="156" customWidth="1"/>
    <col min="5" max="5" width="11.5703125" style="156" customWidth="1"/>
    <col min="6" max="6" width="8.85546875" style="156" customWidth="1"/>
    <col min="7" max="7" width="10.5703125" style="156" bestFit="1" customWidth="1"/>
    <col min="8" max="16384" width="9.140625" style="156"/>
  </cols>
  <sheetData>
    <row r="1" spans="1:11" ht="15" x14ac:dyDescent="0.25">
      <c r="A1" s="7"/>
      <c r="B1" s="75" t="s">
        <v>126</v>
      </c>
      <c r="C1" s="75"/>
      <c r="D1" s="75"/>
      <c r="E1" s="75"/>
      <c r="F1" s="7"/>
    </row>
    <row r="2" spans="1:11" ht="16.5" customHeight="1" x14ac:dyDescent="0.25">
      <c r="A2" s="7"/>
      <c r="B2" s="75" t="s">
        <v>142</v>
      </c>
      <c r="C2" s="75"/>
      <c r="D2" s="75"/>
      <c r="E2" s="75"/>
      <c r="F2" s="7"/>
    </row>
    <row r="3" spans="1:11" ht="15" x14ac:dyDescent="0.25">
      <c r="A3" s="7"/>
      <c r="B3" s="75" t="s">
        <v>127</v>
      </c>
      <c r="C3" s="75"/>
      <c r="D3" s="75"/>
      <c r="E3" s="75"/>
      <c r="F3" s="7"/>
    </row>
    <row r="4" spans="1:11" ht="15" customHeight="1" x14ac:dyDescent="0.2">
      <c r="A4" s="4"/>
      <c r="B4" s="4"/>
      <c r="C4" s="4"/>
      <c r="D4" s="4"/>
      <c r="E4" s="4"/>
      <c r="F4" s="4"/>
    </row>
    <row r="5" spans="1:11" ht="15.75" customHeight="1" x14ac:dyDescent="0.25">
      <c r="A5" s="316" t="s">
        <v>128</v>
      </c>
      <c r="B5" s="316"/>
      <c r="C5" s="316"/>
      <c r="D5" s="316"/>
      <c r="E5" s="316"/>
      <c r="F5" s="316"/>
    </row>
    <row r="6" spans="1:11" ht="15.75" x14ac:dyDescent="0.25">
      <c r="A6" s="233"/>
      <c r="B6" s="233" t="s">
        <v>129</v>
      </c>
      <c r="C6" s="233"/>
      <c r="D6" s="233"/>
      <c r="E6" s="233"/>
      <c r="F6" s="233"/>
    </row>
    <row r="7" spans="1:11" ht="15.75" x14ac:dyDescent="0.25">
      <c r="A7" s="234"/>
      <c r="B7" s="234"/>
      <c r="C7" s="234"/>
      <c r="D7" s="234"/>
      <c r="E7" s="234"/>
      <c r="F7" s="13"/>
    </row>
    <row r="8" spans="1:11" ht="15.75" x14ac:dyDescent="0.25">
      <c r="A8" s="234"/>
      <c r="B8" s="234"/>
      <c r="C8" s="234"/>
      <c r="D8" s="234"/>
      <c r="E8" s="235"/>
      <c r="F8" s="153" t="s">
        <v>15</v>
      </c>
    </row>
    <row r="9" spans="1:11" ht="13.5" customHeight="1" x14ac:dyDescent="0.2">
      <c r="A9" s="320" t="s">
        <v>9</v>
      </c>
      <c r="B9" s="320" t="s">
        <v>130</v>
      </c>
      <c r="C9" s="319" t="s">
        <v>2</v>
      </c>
      <c r="D9" s="320" t="s">
        <v>131</v>
      </c>
      <c r="E9" s="321" t="s">
        <v>132</v>
      </c>
      <c r="F9" s="320" t="s">
        <v>133</v>
      </c>
    </row>
    <row r="10" spans="1:11" ht="15" customHeight="1" x14ac:dyDescent="0.2">
      <c r="A10" s="320"/>
      <c r="B10" s="320"/>
      <c r="C10" s="319"/>
      <c r="D10" s="320"/>
      <c r="E10" s="320"/>
      <c r="F10" s="320"/>
    </row>
    <row r="11" spans="1:11" ht="15" customHeight="1" x14ac:dyDescent="0.2">
      <c r="A11" s="320"/>
      <c r="B11" s="320"/>
      <c r="C11" s="319"/>
      <c r="D11" s="320"/>
      <c r="E11" s="320"/>
      <c r="F11" s="320"/>
    </row>
    <row r="12" spans="1:11" ht="63" customHeight="1" x14ac:dyDescent="0.2">
      <c r="A12" s="320"/>
      <c r="B12" s="320"/>
      <c r="C12" s="319"/>
      <c r="D12" s="320"/>
      <c r="E12" s="320"/>
      <c r="F12" s="320"/>
    </row>
    <row r="13" spans="1:11" ht="12.75" customHeight="1" x14ac:dyDescent="0.25">
      <c r="A13" s="236">
        <v>1</v>
      </c>
      <c r="B13" s="236">
        <v>2</v>
      </c>
      <c r="C13" s="237">
        <v>3</v>
      </c>
      <c r="D13" s="238">
        <v>4</v>
      </c>
      <c r="E13" s="237">
        <v>5</v>
      </c>
      <c r="F13" s="236">
        <v>6</v>
      </c>
    </row>
    <row r="14" spans="1:11" ht="15" x14ac:dyDescent="0.25">
      <c r="A14" s="239" t="s">
        <v>158</v>
      </c>
      <c r="B14" s="240" t="s">
        <v>159</v>
      </c>
      <c r="C14" s="139">
        <f t="shared" ref="C14:C16" si="0">D14+E14+F14</f>
        <v>2.4900000000000002</v>
      </c>
      <c r="D14" s="139">
        <v>2.4900000000000002</v>
      </c>
      <c r="E14" s="139"/>
      <c r="F14" s="139"/>
    </row>
    <row r="15" spans="1:11" ht="15" x14ac:dyDescent="0.25">
      <c r="A15" s="239" t="s">
        <v>166</v>
      </c>
      <c r="B15" s="240" t="s">
        <v>167</v>
      </c>
      <c r="C15" s="139">
        <f t="shared" si="0"/>
        <v>3.1999999999999997</v>
      </c>
      <c r="D15" s="139"/>
      <c r="E15" s="139">
        <v>2.8</v>
      </c>
      <c r="F15" s="139">
        <v>0.4</v>
      </c>
      <c r="J15" s="157"/>
    </row>
    <row r="16" spans="1:11" ht="15" customHeight="1" x14ac:dyDescent="0.25">
      <c r="A16" s="239" t="s">
        <v>135</v>
      </c>
      <c r="B16" s="240" t="s">
        <v>136</v>
      </c>
      <c r="C16" s="139">
        <f t="shared" si="0"/>
        <v>3.3</v>
      </c>
      <c r="D16" s="139"/>
      <c r="E16" s="139">
        <v>2</v>
      </c>
      <c r="F16" s="139">
        <v>1.3</v>
      </c>
      <c r="G16" s="157"/>
      <c r="H16" s="157"/>
      <c r="I16" s="157"/>
      <c r="J16" s="157"/>
      <c r="K16" s="157"/>
    </row>
    <row r="17" spans="1:11" ht="15" x14ac:dyDescent="0.25">
      <c r="A17" s="239"/>
      <c r="B17" s="241" t="s">
        <v>11</v>
      </c>
      <c r="C17" s="242">
        <f>D17+E17+F17</f>
        <v>8.99</v>
      </c>
      <c r="D17" s="242">
        <f>D14+D16+D15</f>
        <v>2.4900000000000002</v>
      </c>
      <c r="E17" s="242">
        <f t="shared" ref="E17:F17" si="1">E14+E16+E15</f>
        <v>4.8</v>
      </c>
      <c r="F17" s="242">
        <f t="shared" si="1"/>
        <v>1.7000000000000002</v>
      </c>
      <c r="G17" s="157"/>
      <c r="H17" s="157"/>
      <c r="I17" s="157"/>
      <c r="J17" s="83"/>
      <c r="K17" s="157"/>
    </row>
    <row r="18" spans="1:11" x14ac:dyDescent="0.2">
      <c r="B18" s="97"/>
      <c r="C18" s="97"/>
      <c r="D18" s="97"/>
      <c r="E18" s="157"/>
      <c r="F18" s="157"/>
      <c r="G18" s="157"/>
      <c r="H18" s="157"/>
      <c r="I18" s="157"/>
      <c r="J18" s="157"/>
      <c r="K18" s="157"/>
    </row>
    <row r="19" spans="1:11" x14ac:dyDescent="0.2">
      <c r="E19" s="157"/>
      <c r="F19" s="157"/>
      <c r="G19" s="157"/>
      <c r="H19" s="157"/>
      <c r="I19" s="157"/>
      <c r="J19" s="157"/>
      <c r="K19" s="157"/>
    </row>
    <row r="20" spans="1:11" x14ac:dyDescent="0.2">
      <c r="E20" s="157"/>
      <c r="F20" s="157"/>
      <c r="G20" s="157"/>
      <c r="H20" s="157"/>
      <c r="I20" s="3"/>
      <c r="J20" s="157"/>
      <c r="K20" s="157"/>
    </row>
    <row r="21" spans="1:11" x14ac:dyDescent="0.2">
      <c r="E21" s="157"/>
      <c r="F21" s="157"/>
      <c r="G21" s="157"/>
      <c r="H21" s="157"/>
      <c r="J21" s="157"/>
      <c r="K21" s="157"/>
    </row>
    <row r="22" spans="1:11" x14ac:dyDescent="0.2">
      <c r="E22" s="157"/>
      <c r="F22" s="157"/>
      <c r="G22" s="157"/>
      <c r="H22" s="157"/>
      <c r="J22" s="157"/>
      <c r="K22" s="157"/>
    </row>
    <row r="23" spans="1:11" ht="30" customHeight="1" x14ac:dyDescent="0.2">
      <c r="E23" s="157"/>
      <c r="F23" s="157"/>
      <c r="G23" s="157"/>
      <c r="H23" s="157"/>
      <c r="J23" s="157"/>
      <c r="K23" s="157"/>
    </row>
    <row r="24" spans="1:11" x14ac:dyDescent="0.2">
      <c r="E24" s="157"/>
      <c r="F24" s="157"/>
      <c r="G24" s="157"/>
      <c r="H24" s="157"/>
      <c r="J24" s="157"/>
      <c r="K24" s="157"/>
    </row>
    <row r="25" spans="1:11" x14ac:dyDescent="0.2">
      <c r="E25" s="157"/>
      <c r="F25" s="157"/>
      <c r="J25" s="157"/>
      <c r="K25" s="157"/>
    </row>
    <row r="26" spans="1:11" x14ac:dyDescent="0.2">
      <c r="E26" s="157"/>
      <c r="F26" s="157"/>
      <c r="J26" s="157"/>
      <c r="K26" s="157"/>
    </row>
    <row r="27" spans="1:11" x14ac:dyDescent="0.2">
      <c r="E27" s="157"/>
      <c r="F27" s="157"/>
      <c r="J27" s="157"/>
      <c r="K27" s="157"/>
    </row>
    <row r="28" spans="1:11" x14ac:dyDescent="0.2">
      <c r="E28" s="157"/>
      <c r="F28" s="157"/>
      <c r="K28" s="157"/>
    </row>
    <row r="29" spans="1:11" ht="32.25" customHeight="1" x14ac:dyDescent="0.2">
      <c r="E29" s="157"/>
      <c r="F29" s="157"/>
    </row>
    <row r="30" spans="1:11" ht="15" x14ac:dyDescent="0.25">
      <c r="A30" s="244"/>
      <c r="B30" s="245"/>
      <c r="C30" s="146"/>
      <c r="D30" s="146"/>
      <c r="E30" s="146"/>
      <c r="F30" s="168"/>
    </row>
    <row r="31" spans="1:11" ht="15" x14ac:dyDescent="0.25">
      <c r="A31" s="246"/>
      <c r="B31" s="247"/>
      <c r="C31" s="144"/>
      <c r="D31" s="144"/>
      <c r="E31" s="146"/>
      <c r="F31" s="168"/>
    </row>
    <row r="32" spans="1:11" ht="15" x14ac:dyDescent="0.25">
      <c r="A32" s="248"/>
      <c r="B32" s="36"/>
      <c r="C32" s="146"/>
      <c r="D32" s="146"/>
      <c r="E32" s="146"/>
      <c r="F32" s="225"/>
    </row>
    <row r="33" spans="1:9" ht="15" x14ac:dyDescent="0.25">
      <c r="A33" s="50"/>
      <c r="B33" s="51"/>
      <c r="C33" s="144"/>
      <c r="D33" s="144"/>
      <c r="E33" s="146"/>
      <c r="F33" s="168"/>
    </row>
    <row r="34" spans="1:9" ht="15" x14ac:dyDescent="0.25">
      <c r="A34" s="50"/>
      <c r="B34" s="51"/>
      <c r="C34" s="144"/>
      <c r="D34" s="144"/>
      <c r="E34" s="146"/>
      <c r="F34" s="168"/>
    </row>
    <row r="35" spans="1:9" ht="15" x14ac:dyDescent="0.25">
      <c r="A35" s="33"/>
      <c r="B35" s="36"/>
      <c r="C35" s="146"/>
      <c r="D35" s="146"/>
      <c r="E35" s="146"/>
      <c r="F35" s="168"/>
    </row>
    <row r="36" spans="1:9" ht="15" x14ac:dyDescent="0.25">
      <c r="A36" s="33"/>
      <c r="B36" s="140"/>
      <c r="C36" s="146"/>
      <c r="D36" s="146"/>
      <c r="E36" s="146"/>
      <c r="F36" s="168"/>
    </row>
    <row r="37" spans="1:9" ht="15" x14ac:dyDescent="0.25">
      <c r="A37" s="53"/>
      <c r="B37" s="51"/>
      <c r="C37" s="144"/>
      <c r="D37" s="144"/>
      <c r="E37" s="146"/>
      <c r="F37" s="168"/>
    </row>
    <row r="38" spans="1:9" ht="15" x14ac:dyDescent="0.25">
      <c r="A38" s="53"/>
      <c r="B38" s="51"/>
      <c r="C38" s="144"/>
      <c r="D38" s="144"/>
      <c r="E38" s="146"/>
      <c r="F38" s="168"/>
    </row>
    <row r="39" spans="1:9" ht="15" x14ac:dyDescent="0.25">
      <c r="A39" s="54"/>
      <c r="B39" s="36"/>
      <c r="C39" s="146"/>
      <c r="D39" s="146"/>
      <c r="E39" s="146"/>
      <c r="F39" s="168"/>
    </row>
    <row r="40" spans="1:9" ht="15" x14ac:dyDescent="0.25">
      <c r="A40" s="53"/>
      <c r="B40" s="51"/>
      <c r="C40" s="144"/>
      <c r="D40" s="144"/>
      <c r="E40" s="146"/>
      <c r="F40" s="168"/>
      <c r="I40" s="10"/>
    </row>
    <row r="41" spans="1:9" ht="15" x14ac:dyDescent="0.25">
      <c r="A41" s="53"/>
      <c r="B41" s="51"/>
      <c r="C41" s="144"/>
      <c r="D41" s="144"/>
      <c r="E41" s="146"/>
      <c r="F41" s="168"/>
      <c r="I41" s="157"/>
    </row>
    <row r="42" spans="1:9" ht="31.5" customHeight="1" x14ac:dyDescent="0.25">
      <c r="A42" s="54"/>
      <c r="B42" s="36"/>
      <c r="C42" s="146"/>
      <c r="D42" s="146"/>
      <c r="E42" s="146"/>
      <c r="F42" s="168"/>
      <c r="I42" s="157"/>
    </row>
    <row r="43" spans="1:9" ht="15.75" x14ac:dyDescent="0.25">
      <c r="A43" s="55"/>
      <c r="B43" s="51"/>
      <c r="C43" s="144"/>
      <c r="D43" s="144"/>
      <c r="E43" s="146"/>
      <c r="F43" s="168"/>
      <c r="I43" s="84"/>
    </row>
    <row r="44" spans="1:9" ht="15" x14ac:dyDescent="0.25">
      <c r="A44" s="46"/>
      <c r="B44" s="34"/>
      <c r="C44" s="146"/>
      <c r="D44" s="146"/>
      <c r="E44" s="146"/>
      <c r="F44" s="168"/>
      <c r="I44" s="82"/>
    </row>
    <row r="45" spans="1:9" ht="15" x14ac:dyDescent="0.25">
      <c r="A45" s="249"/>
      <c r="B45" s="250"/>
      <c r="C45" s="144"/>
      <c r="D45" s="144"/>
      <c r="E45" s="146"/>
      <c r="F45" s="168"/>
      <c r="I45" s="83"/>
    </row>
    <row r="46" spans="1:9" ht="15" x14ac:dyDescent="0.25">
      <c r="A46" s="244"/>
      <c r="B46" s="243"/>
      <c r="C46" s="146"/>
      <c r="D46" s="146"/>
      <c r="E46" s="146"/>
      <c r="F46" s="168"/>
    </row>
    <row r="47" spans="1:9" ht="15.75" x14ac:dyDescent="0.2">
      <c r="A47" s="55"/>
      <c r="B47" s="51"/>
      <c r="C47" s="144"/>
      <c r="D47" s="144"/>
      <c r="E47" s="144"/>
      <c r="F47" s="157"/>
    </row>
    <row r="48" spans="1:9" ht="15" x14ac:dyDescent="0.25">
      <c r="A48" s="46"/>
      <c r="B48" s="34"/>
      <c r="C48" s="146"/>
      <c r="D48" s="146"/>
      <c r="E48" s="145"/>
      <c r="F48" s="157"/>
    </row>
    <row r="49" spans="1:7" ht="15" x14ac:dyDescent="0.25">
      <c r="A49" s="46"/>
      <c r="B49" s="34"/>
      <c r="C49" s="146"/>
      <c r="D49" s="146"/>
      <c r="E49" s="145"/>
      <c r="F49" s="157"/>
    </row>
    <row r="50" spans="1:7" ht="15" x14ac:dyDescent="0.25">
      <c r="A50" s="46"/>
      <c r="B50" s="140"/>
      <c r="C50" s="146"/>
      <c r="D50" s="146"/>
      <c r="E50" s="146"/>
      <c r="F50" s="157"/>
      <c r="G50" s="157"/>
    </row>
    <row r="51" spans="1:7" ht="15" x14ac:dyDescent="0.25">
      <c r="A51" s="46"/>
      <c r="B51" s="243"/>
      <c r="C51" s="146"/>
      <c r="D51" s="146"/>
      <c r="E51" s="146"/>
      <c r="F51" s="157"/>
      <c r="G51" s="157"/>
    </row>
    <row r="52" spans="1:7" ht="15" x14ac:dyDescent="0.2">
      <c r="A52" s="46"/>
      <c r="B52" s="251"/>
      <c r="C52" s="147"/>
      <c r="D52" s="147"/>
      <c r="E52" s="147"/>
      <c r="F52" s="157"/>
      <c r="G52" s="157"/>
    </row>
    <row r="53" spans="1:7" ht="15" x14ac:dyDescent="0.2">
      <c r="A53" s="46"/>
      <c r="B53" s="58"/>
      <c r="C53" s="26"/>
      <c r="D53" s="26"/>
      <c r="E53" s="26"/>
      <c r="F53" s="157"/>
      <c r="G53" s="157"/>
    </row>
    <row r="54" spans="1:7" ht="15" x14ac:dyDescent="0.25">
      <c r="A54" s="252"/>
      <c r="B54" s="34"/>
      <c r="C54" s="146"/>
      <c r="D54" s="146"/>
      <c r="E54" s="148"/>
      <c r="F54" s="157"/>
      <c r="G54" s="157"/>
    </row>
    <row r="55" spans="1:7" ht="15" x14ac:dyDescent="0.25">
      <c r="A55" s="253"/>
      <c r="B55" s="243"/>
      <c r="C55" s="146"/>
      <c r="D55" s="146"/>
      <c r="E55" s="148"/>
      <c r="F55" s="157"/>
      <c r="G55" s="157"/>
    </row>
    <row r="56" spans="1:7" ht="15" x14ac:dyDescent="0.25">
      <c r="A56" s="254"/>
      <c r="B56" s="255"/>
      <c r="C56" s="146"/>
      <c r="D56" s="146"/>
      <c r="E56" s="148"/>
      <c r="F56" s="157"/>
    </row>
    <row r="57" spans="1:7" ht="15" x14ac:dyDescent="0.25">
      <c r="A57" s="252"/>
      <c r="B57" s="140"/>
      <c r="C57" s="146"/>
      <c r="D57" s="146"/>
      <c r="E57" s="149"/>
      <c r="F57" s="157"/>
    </row>
    <row r="58" spans="1:7" ht="15" x14ac:dyDescent="0.25">
      <c r="A58" s="256"/>
      <c r="B58" s="243"/>
      <c r="C58" s="257"/>
      <c r="D58" s="257"/>
      <c r="E58" s="3"/>
      <c r="F58" s="157"/>
    </row>
    <row r="59" spans="1:7" ht="15" x14ac:dyDescent="0.2">
      <c r="A59" s="88"/>
      <c r="B59" s="36"/>
      <c r="C59" s="3"/>
      <c r="D59" s="3"/>
      <c r="E59" s="3"/>
      <c r="F59" s="157"/>
    </row>
    <row r="60" spans="1:7" ht="15" x14ac:dyDescent="0.2">
      <c r="A60" s="88"/>
      <c r="B60" s="36"/>
      <c r="C60" s="3"/>
      <c r="D60" s="3"/>
      <c r="E60" s="3"/>
      <c r="F60" s="157"/>
    </row>
    <row r="61" spans="1:7" x14ac:dyDescent="0.2">
      <c r="A61" s="157"/>
      <c r="B61" s="2"/>
      <c r="C61" s="3"/>
      <c r="D61" s="3"/>
      <c r="E61" s="3"/>
      <c r="F61" s="157"/>
    </row>
    <row r="62" spans="1:7" x14ac:dyDescent="0.2">
      <c r="A62" s="157"/>
      <c r="B62" s="2"/>
      <c r="C62" s="3"/>
      <c r="D62" s="3"/>
      <c r="E62" s="3"/>
      <c r="F62" s="157"/>
    </row>
    <row r="63" spans="1:7" x14ac:dyDescent="0.2">
      <c r="A63" s="157"/>
      <c r="B63" s="157"/>
      <c r="C63" s="157"/>
      <c r="D63" s="157"/>
      <c r="E63" s="157"/>
      <c r="F63" s="157"/>
    </row>
    <row r="64" spans="1:7" x14ac:dyDescent="0.2">
      <c r="A64" s="157"/>
      <c r="B64" s="157"/>
      <c r="C64" s="3"/>
      <c r="D64" s="3"/>
      <c r="E64" s="3"/>
      <c r="F64" s="157"/>
    </row>
    <row r="65" spans="1:6" x14ac:dyDescent="0.2">
      <c r="A65" s="157"/>
      <c r="B65" s="157"/>
      <c r="C65" s="157"/>
      <c r="D65" s="157"/>
      <c r="E65" s="157"/>
      <c r="F65" s="157"/>
    </row>
    <row r="66" spans="1:6" x14ac:dyDescent="0.2">
      <c r="A66" s="157"/>
      <c r="B66" s="157"/>
      <c r="C66" s="157"/>
      <c r="D66" s="157"/>
      <c r="E66" s="157"/>
      <c r="F66" s="157"/>
    </row>
    <row r="67" spans="1:6" x14ac:dyDescent="0.2">
      <c r="A67" s="157"/>
      <c r="B67" s="157"/>
      <c r="C67" s="157"/>
      <c r="D67" s="157"/>
      <c r="E67" s="157"/>
      <c r="F67" s="157"/>
    </row>
    <row r="68" spans="1:6" ht="30" customHeight="1" x14ac:dyDescent="0.2">
      <c r="A68" s="157"/>
      <c r="B68" s="157"/>
      <c r="C68" s="157"/>
      <c r="D68" s="157"/>
      <c r="E68" s="157"/>
      <c r="F68" s="157"/>
    </row>
    <row r="69" spans="1:6" x14ac:dyDescent="0.2">
      <c r="A69" s="157"/>
      <c r="B69" s="157"/>
      <c r="C69" s="157"/>
      <c r="D69" s="157"/>
      <c r="E69" s="157"/>
      <c r="F69" s="157"/>
    </row>
    <row r="70" spans="1:6" x14ac:dyDescent="0.2">
      <c r="A70" s="157"/>
      <c r="B70" s="157"/>
      <c r="C70" s="157"/>
      <c r="D70" s="157"/>
      <c r="E70" s="157"/>
      <c r="F70" s="157"/>
    </row>
    <row r="71" spans="1:6" x14ac:dyDescent="0.2">
      <c r="A71" s="157"/>
      <c r="B71" s="157"/>
      <c r="C71" s="157"/>
      <c r="D71" s="157"/>
      <c r="E71" s="157"/>
      <c r="F71" s="157"/>
    </row>
    <row r="72" spans="1:6" x14ac:dyDescent="0.2">
      <c r="E72" s="157"/>
      <c r="F72" s="157"/>
    </row>
    <row r="73" spans="1:6" x14ac:dyDescent="0.2">
      <c r="E73" s="157"/>
      <c r="F73" s="157"/>
    </row>
    <row r="74" spans="1:6" ht="30" customHeight="1" x14ac:dyDescent="0.2">
      <c r="E74" s="157"/>
      <c r="F74" s="157"/>
    </row>
    <row r="75" spans="1:6" x14ac:dyDescent="0.2">
      <c r="E75" s="157"/>
      <c r="F75" s="157"/>
    </row>
    <row r="76" spans="1:6" x14ac:dyDescent="0.2">
      <c r="E76" s="157"/>
      <c r="F76" s="157"/>
    </row>
    <row r="77" spans="1:6" x14ac:dyDescent="0.2">
      <c r="E77" s="157"/>
      <c r="F77" s="157"/>
    </row>
    <row r="78" spans="1:6" x14ac:dyDescent="0.2">
      <c r="E78" s="157"/>
      <c r="F78" s="157"/>
    </row>
    <row r="79" spans="1:6" x14ac:dyDescent="0.2">
      <c r="E79" s="157"/>
      <c r="F79" s="157"/>
    </row>
    <row r="80" spans="1:6" x14ac:dyDescent="0.2">
      <c r="E80" s="157"/>
      <c r="F80" s="157"/>
    </row>
    <row r="81" spans="5:6" x14ac:dyDescent="0.2">
      <c r="E81" s="157"/>
      <c r="F81" s="157"/>
    </row>
    <row r="82" spans="5:6" x14ac:dyDescent="0.2">
      <c r="E82" s="157"/>
      <c r="F82" s="157"/>
    </row>
    <row r="83" spans="5:6" x14ac:dyDescent="0.2">
      <c r="E83" s="157"/>
      <c r="F83" s="157"/>
    </row>
    <row r="84" spans="5:6" x14ac:dyDescent="0.2">
      <c r="E84" s="157"/>
      <c r="F84" s="157"/>
    </row>
    <row r="85" spans="5:6" x14ac:dyDescent="0.2">
      <c r="E85" s="157"/>
      <c r="F85" s="157"/>
    </row>
    <row r="86" spans="5:6" x14ac:dyDescent="0.2">
      <c r="E86" s="157"/>
      <c r="F86" s="157"/>
    </row>
    <row r="87" spans="5:6" x14ac:dyDescent="0.2">
      <c r="E87" s="157"/>
      <c r="F87" s="157"/>
    </row>
    <row r="88" spans="5:6" ht="18" customHeight="1" x14ac:dyDescent="0.2">
      <c r="E88" s="157"/>
      <c r="F88" s="157"/>
    </row>
    <row r="89" spans="5:6" x14ac:dyDescent="0.2">
      <c r="E89" s="157"/>
      <c r="F89" s="157"/>
    </row>
    <row r="90" spans="5:6" ht="15" customHeight="1" x14ac:dyDescent="0.2">
      <c r="E90" s="157"/>
      <c r="F90" s="157"/>
    </row>
    <row r="91" spans="5:6" x14ac:dyDescent="0.2">
      <c r="E91" s="157"/>
      <c r="F91" s="157"/>
    </row>
    <row r="92" spans="5:6" x14ac:dyDescent="0.2">
      <c r="E92" s="157"/>
      <c r="F92" s="157"/>
    </row>
    <row r="93" spans="5:6" x14ac:dyDescent="0.2">
      <c r="E93" s="157"/>
      <c r="F93" s="157"/>
    </row>
    <row r="94" spans="5:6" x14ac:dyDescent="0.2">
      <c r="E94" s="157"/>
      <c r="F94" s="157"/>
    </row>
    <row r="95" spans="5:6" x14ac:dyDescent="0.2">
      <c r="E95" s="157"/>
      <c r="F95" s="157"/>
    </row>
    <row r="96" spans="5:6" ht="16.5" customHeight="1" x14ac:dyDescent="0.2">
      <c r="E96" s="157"/>
      <c r="F96" s="157"/>
    </row>
    <row r="97" spans="5:10" ht="16.5" customHeight="1" x14ac:dyDescent="0.2">
      <c r="E97" s="157"/>
      <c r="F97" s="157"/>
    </row>
    <row r="98" spans="5:10" x14ac:dyDescent="0.2">
      <c r="E98" s="157"/>
      <c r="F98" s="157"/>
    </row>
    <row r="99" spans="5:10" x14ac:dyDescent="0.2">
      <c r="E99" s="157"/>
      <c r="F99" s="157"/>
    </row>
    <row r="100" spans="5:10" ht="17.25" customHeight="1" x14ac:dyDescent="0.2">
      <c r="E100" s="157"/>
      <c r="F100" s="157"/>
    </row>
    <row r="101" spans="5:10" x14ac:dyDescent="0.2">
      <c r="E101" s="157"/>
      <c r="F101" s="157"/>
    </row>
    <row r="102" spans="5:10" x14ac:dyDescent="0.2">
      <c r="E102" s="157"/>
      <c r="F102" s="157"/>
    </row>
    <row r="103" spans="5:10" ht="16.5" customHeight="1" x14ac:dyDescent="0.2">
      <c r="E103" s="157"/>
      <c r="F103" s="157"/>
    </row>
    <row r="104" spans="5:10" x14ac:dyDescent="0.2">
      <c r="E104" s="157"/>
      <c r="F104" s="157"/>
      <c r="J104" s="9"/>
    </row>
    <row r="105" spans="5:10" x14ac:dyDescent="0.2">
      <c r="E105" s="157"/>
      <c r="F105" s="157"/>
    </row>
    <row r="106" spans="5:10" x14ac:dyDescent="0.2">
      <c r="E106" s="157"/>
      <c r="F106" s="157"/>
    </row>
    <row r="107" spans="5:10" x14ac:dyDescent="0.2">
      <c r="E107" s="157"/>
      <c r="F107" s="157"/>
    </row>
    <row r="108" spans="5:10" ht="15.75" customHeight="1" x14ac:dyDescent="0.2">
      <c r="E108" s="157"/>
      <c r="F108" s="157"/>
    </row>
    <row r="109" spans="5:10" x14ac:dyDescent="0.2">
      <c r="E109" s="157"/>
      <c r="F109" s="157"/>
    </row>
    <row r="110" spans="5:10" x14ac:dyDescent="0.2">
      <c r="E110" s="157"/>
      <c r="F110" s="157"/>
    </row>
    <row r="111" spans="5:10" x14ac:dyDescent="0.2">
      <c r="E111" s="157"/>
      <c r="F111" s="157"/>
    </row>
    <row r="112" spans="5:10" ht="30" customHeight="1" x14ac:dyDescent="0.2">
      <c r="E112" s="157"/>
      <c r="F112" s="157"/>
    </row>
    <row r="113" spans="5:6" x14ac:dyDescent="0.2">
      <c r="E113" s="157"/>
      <c r="F113" s="157"/>
    </row>
    <row r="114" spans="5:6" x14ac:dyDescent="0.2">
      <c r="E114" s="157"/>
      <c r="F114" s="157"/>
    </row>
    <row r="115" spans="5:6" x14ac:dyDescent="0.2">
      <c r="E115" s="157"/>
      <c r="F115" s="157"/>
    </row>
    <row r="116" spans="5:6" x14ac:dyDescent="0.2">
      <c r="E116" s="157"/>
      <c r="F116" s="157"/>
    </row>
    <row r="117" spans="5:6" x14ac:dyDescent="0.2">
      <c r="E117" s="157"/>
      <c r="F117" s="157"/>
    </row>
    <row r="118" spans="5:6" x14ac:dyDescent="0.2">
      <c r="E118" s="157"/>
    </row>
    <row r="119" spans="5:6" x14ac:dyDescent="0.2">
      <c r="E119" s="157"/>
    </row>
    <row r="133" ht="30" customHeight="1" x14ac:dyDescent="0.2"/>
    <row r="134" ht="15" customHeight="1" x14ac:dyDescent="0.2"/>
  </sheetData>
  <mergeCells count="7">
    <mergeCell ref="C9:C12"/>
    <mergeCell ref="D9:D12"/>
    <mergeCell ref="E9:E12"/>
    <mergeCell ref="F9:F12"/>
    <mergeCell ref="A5:F5"/>
    <mergeCell ref="A9:A12"/>
    <mergeCell ref="B9:B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4"/>
  <sheetViews>
    <sheetView tabSelected="1" topLeftCell="A22" zoomScale="130" zoomScaleNormal="130" workbookViewId="0">
      <selection activeCell="B26" sqref="B26"/>
    </sheetView>
  </sheetViews>
  <sheetFormatPr defaultRowHeight="12.75" x14ac:dyDescent="0.2"/>
  <cols>
    <col min="1" max="1" width="6.42578125" customWidth="1"/>
    <col min="2" max="2" width="57.42578125" customWidth="1"/>
    <col min="3" max="3" width="12.42578125" customWidth="1"/>
    <col min="4" max="4" width="11.7109375" customWidth="1"/>
    <col min="5" max="5" width="11.5703125" customWidth="1"/>
    <col min="6" max="6" width="8.85546875" customWidth="1"/>
    <col min="7" max="7" width="10.5703125" bestFit="1" customWidth="1"/>
  </cols>
  <sheetData>
    <row r="1" spans="1:11" ht="15" x14ac:dyDescent="0.25">
      <c r="A1" s="7"/>
      <c r="B1" s="75" t="s">
        <v>50</v>
      </c>
      <c r="C1" s="75"/>
      <c r="D1" s="75"/>
      <c r="E1" s="75"/>
      <c r="F1" s="7"/>
    </row>
    <row r="2" spans="1:11" ht="16.5" customHeight="1" x14ac:dyDescent="0.25">
      <c r="A2" s="7"/>
      <c r="B2" s="75" t="s">
        <v>117</v>
      </c>
      <c r="C2" s="75"/>
      <c r="D2" s="75"/>
      <c r="E2" s="75"/>
      <c r="F2" s="7"/>
    </row>
    <row r="3" spans="1:11" ht="15" x14ac:dyDescent="0.25">
      <c r="A3" s="7"/>
      <c r="B3" s="75" t="s">
        <v>51</v>
      </c>
      <c r="C3" s="75"/>
      <c r="D3" s="75"/>
      <c r="E3" s="75"/>
      <c r="F3" s="7"/>
    </row>
    <row r="4" spans="1:11" ht="15" customHeight="1" x14ac:dyDescent="0.2">
      <c r="A4" s="4"/>
      <c r="B4" s="4"/>
      <c r="C4" s="4"/>
      <c r="D4" s="4"/>
      <c r="E4" s="4"/>
      <c r="F4" s="4"/>
    </row>
    <row r="5" spans="1:11" ht="15.75" x14ac:dyDescent="0.25">
      <c r="A5" s="4"/>
      <c r="B5" s="316" t="s">
        <v>41</v>
      </c>
      <c r="C5" s="316"/>
      <c r="D5" s="316"/>
      <c r="E5" s="316"/>
      <c r="F5" s="4"/>
    </row>
    <row r="6" spans="1:11" ht="15.75" x14ac:dyDescent="0.25">
      <c r="A6" s="4"/>
      <c r="B6" s="316" t="s">
        <v>12</v>
      </c>
      <c r="C6" s="316"/>
      <c r="D6" s="316"/>
      <c r="E6" s="72"/>
      <c r="F6" s="4"/>
    </row>
    <row r="7" spans="1:11" ht="15.75" x14ac:dyDescent="0.25">
      <c r="A7" s="4"/>
      <c r="B7" s="316" t="s">
        <v>13</v>
      </c>
      <c r="C7" s="316"/>
      <c r="D7" s="5"/>
      <c r="E7" s="6"/>
      <c r="F7" s="4"/>
    </row>
    <row r="8" spans="1:11" ht="15.75" x14ac:dyDescent="0.25">
      <c r="A8" s="4"/>
      <c r="B8" s="99"/>
      <c r="C8" s="99"/>
      <c r="D8" s="5"/>
      <c r="E8" s="6"/>
      <c r="F8" s="4"/>
    </row>
    <row r="9" spans="1:11" ht="13.5" customHeight="1" x14ac:dyDescent="0.25">
      <c r="A9" s="4"/>
      <c r="B9" s="4"/>
      <c r="C9" s="4"/>
      <c r="D9" s="153" t="s">
        <v>15</v>
      </c>
      <c r="E9" s="133"/>
      <c r="F9" s="134"/>
    </row>
    <row r="10" spans="1:11" ht="15" customHeight="1" x14ac:dyDescent="0.2">
      <c r="A10" s="322" t="s">
        <v>1</v>
      </c>
      <c r="B10" s="322" t="s">
        <v>6</v>
      </c>
      <c r="C10" s="323" t="s">
        <v>2</v>
      </c>
      <c r="D10" s="324" t="s">
        <v>52</v>
      </c>
      <c r="E10" s="140"/>
      <c r="F10" s="135"/>
    </row>
    <row r="11" spans="1:11" ht="15" customHeight="1" x14ac:dyDescent="0.2">
      <c r="A11" s="322"/>
      <c r="B11" s="322"/>
      <c r="C11" s="323"/>
      <c r="D11" s="325"/>
      <c r="E11" s="140"/>
      <c r="F11" s="135"/>
    </row>
    <row r="12" spans="1:11" ht="15" x14ac:dyDescent="0.2">
      <c r="A12" s="322"/>
      <c r="B12" s="322"/>
      <c r="C12" s="323"/>
      <c r="D12" s="326"/>
      <c r="E12" s="115"/>
      <c r="F12" s="135"/>
    </row>
    <row r="13" spans="1:11" ht="12.75" customHeight="1" x14ac:dyDescent="0.2">
      <c r="A13" s="78">
        <v>1</v>
      </c>
      <c r="B13" s="78">
        <v>2</v>
      </c>
      <c r="C13" s="78">
        <v>3</v>
      </c>
      <c r="D13" s="150">
        <v>4</v>
      </c>
      <c r="E13" s="141"/>
      <c r="F13" s="135"/>
    </row>
    <row r="14" spans="1:11" ht="14.25" x14ac:dyDescent="0.2">
      <c r="A14" s="80" t="s">
        <v>19</v>
      </c>
      <c r="B14" s="16" t="s">
        <v>7</v>
      </c>
      <c r="C14" s="178">
        <f>C24+C27+C17+C19+C15+C22</f>
        <v>-66.463000000000036</v>
      </c>
      <c r="D14" s="178">
        <f>D24+D27+D17+D19+D15+D22</f>
        <v>-18.637999999999998</v>
      </c>
      <c r="E14" s="142"/>
      <c r="F14" s="85"/>
      <c r="H14" s="156"/>
    </row>
    <row r="15" spans="1:11" ht="14.25" x14ac:dyDescent="0.2">
      <c r="A15" s="15" t="s">
        <v>185</v>
      </c>
      <c r="B15" s="16" t="s">
        <v>186</v>
      </c>
      <c r="C15" s="179">
        <f>C16</f>
        <v>2.1859999999999999</v>
      </c>
      <c r="D15" s="179">
        <f>D16</f>
        <v>0</v>
      </c>
      <c r="E15" s="142"/>
      <c r="F15" s="85"/>
      <c r="G15" s="156"/>
      <c r="H15" s="156"/>
      <c r="I15" s="156"/>
      <c r="J15" s="83"/>
    </row>
    <row r="16" spans="1:11" ht="60" x14ac:dyDescent="0.25">
      <c r="A16" s="176" t="s">
        <v>187</v>
      </c>
      <c r="B16" s="136" t="s">
        <v>182</v>
      </c>
      <c r="C16" s="152">
        <v>2.1859999999999999</v>
      </c>
      <c r="D16" s="152"/>
      <c r="E16" s="142"/>
      <c r="F16" s="85"/>
      <c r="G16" s="156"/>
      <c r="H16" s="156"/>
      <c r="I16" s="156"/>
      <c r="J16" s="12"/>
      <c r="K16" s="12"/>
    </row>
    <row r="17" spans="1:11" ht="14.25" x14ac:dyDescent="0.2">
      <c r="A17" s="81" t="s">
        <v>149</v>
      </c>
      <c r="B17" s="16" t="s">
        <v>150</v>
      </c>
      <c r="C17" s="179">
        <f>C18</f>
        <v>151</v>
      </c>
      <c r="D17" s="179">
        <f>D18</f>
        <v>0</v>
      </c>
      <c r="E17" s="142"/>
      <c r="F17" s="85"/>
      <c r="G17" s="156"/>
      <c r="H17" s="156"/>
      <c r="I17" s="157"/>
      <c r="J17" s="135"/>
      <c r="K17" s="12"/>
    </row>
    <row r="18" spans="1:11" ht="15" x14ac:dyDescent="0.2">
      <c r="A18" s="265" t="s">
        <v>151</v>
      </c>
      <c r="B18" s="18" t="s">
        <v>92</v>
      </c>
      <c r="C18" s="196">
        <v>151</v>
      </c>
      <c r="D18" s="179"/>
      <c r="E18" s="195"/>
      <c r="F18" s="85"/>
      <c r="G18" s="156"/>
      <c r="H18" s="156"/>
      <c r="I18" s="3"/>
      <c r="J18" s="157"/>
      <c r="K18" s="12"/>
    </row>
    <row r="19" spans="1:11" ht="14.25" x14ac:dyDescent="0.2">
      <c r="A19" s="197" t="s">
        <v>89</v>
      </c>
      <c r="B19" s="198" t="s">
        <v>90</v>
      </c>
      <c r="C19" s="151">
        <f>C21+C20</f>
        <v>-568.93100000000004</v>
      </c>
      <c r="D19" s="151">
        <f>D21</f>
        <v>0</v>
      </c>
      <c r="E19" s="142"/>
      <c r="F19" s="85"/>
      <c r="G19" s="157"/>
      <c r="H19" s="12"/>
      <c r="J19" s="157"/>
      <c r="K19" s="12"/>
    </row>
    <row r="20" spans="1:11" ht="15" x14ac:dyDescent="0.25">
      <c r="A20" s="312" t="s">
        <v>148</v>
      </c>
      <c r="B20" s="264" t="s">
        <v>4</v>
      </c>
      <c r="C20" s="152">
        <v>-245.131</v>
      </c>
      <c r="D20" s="151"/>
      <c r="E20" s="195"/>
      <c r="F20" s="85"/>
      <c r="G20" s="157"/>
      <c r="H20" s="157"/>
      <c r="J20" s="12"/>
      <c r="K20" s="12"/>
    </row>
    <row r="21" spans="1:11" ht="15" x14ac:dyDescent="0.25">
      <c r="A21" s="227" t="s">
        <v>91</v>
      </c>
      <c r="B21" s="18" t="s">
        <v>92</v>
      </c>
      <c r="C21" s="152">
        <v>-323.8</v>
      </c>
      <c r="D21" s="179"/>
      <c r="E21" s="195"/>
      <c r="F21" s="85"/>
      <c r="G21" s="157"/>
      <c r="H21" s="157"/>
      <c r="J21" s="12"/>
      <c r="K21" s="157"/>
    </row>
    <row r="22" spans="1:11" ht="15" x14ac:dyDescent="0.2">
      <c r="A22" s="197" t="s">
        <v>121</v>
      </c>
      <c r="B22" s="230" t="s">
        <v>122</v>
      </c>
      <c r="C22" s="151">
        <f>C23</f>
        <v>103.248</v>
      </c>
      <c r="D22" s="151">
        <f>D23</f>
        <v>0</v>
      </c>
      <c r="E22" s="195"/>
      <c r="F22" s="85"/>
      <c r="G22" s="157"/>
      <c r="H22" s="157"/>
      <c r="J22" s="12"/>
      <c r="K22" s="12"/>
    </row>
    <row r="23" spans="1:11" ht="48.75" customHeight="1" x14ac:dyDescent="0.25">
      <c r="A23" s="74" t="s">
        <v>123</v>
      </c>
      <c r="B23" s="199" t="s">
        <v>141</v>
      </c>
      <c r="C23" s="152">
        <v>103.248</v>
      </c>
      <c r="D23" s="179"/>
      <c r="E23" s="146"/>
      <c r="F23" s="85"/>
      <c r="G23" s="157"/>
      <c r="H23" s="157"/>
      <c r="K23" s="12"/>
    </row>
    <row r="24" spans="1:11" ht="14.25" x14ac:dyDescent="0.2">
      <c r="A24" s="100" t="s">
        <v>31</v>
      </c>
      <c r="B24" s="226" t="s">
        <v>32</v>
      </c>
      <c r="C24" s="151">
        <f>C25+C26</f>
        <v>23.709</v>
      </c>
      <c r="D24" s="151">
        <f>D25+D26</f>
        <v>-18.899999999999999</v>
      </c>
      <c r="E24" s="144"/>
      <c r="F24" s="85"/>
      <c r="G24" s="156"/>
      <c r="K24" s="12"/>
    </row>
    <row r="25" spans="1:11" ht="30" x14ac:dyDescent="0.25">
      <c r="A25" s="169" t="s">
        <v>61</v>
      </c>
      <c r="B25" s="18" t="s">
        <v>62</v>
      </c>
      <c r="C25" s="152"/>
      <c r="D25" s="152">
        <v>-18.899999999999999</v>
      </c>
      <c r="E25" s="144"/>
      <c r="F25" s="85"/>
      <c r="G25" s="156"/>
      <c r="K25" s="12"/>
    </row>
    <row r="26" spans="1:11" ht="45" x14ac:dyDescent="0.25">
      <c r="A26" s="169" t="s">
        <v>207</v>
      </c>
      <c r="B26" s="199" t="s">
        <v>208</v>
      </c>
      <c r="C26" s="102">
        <v>23.709</v>
      </c>
      <c r="D26" s="102"/>
      <c r="E26" s="144"/>
      <c r="F26" s="85"/>
      <c r="G26" s="156"/>
      <c r="H26" s="156"/>
      <c r="I26" s="156"/>
      <c r="K26" s="12"/>
    </row>
    <row r="27" spans="1:11" ht="14.25" x14ac:dyDescent="0.2">
      <c r="A27" s="81" t="s">
        <v>35</v>
      </c>
      <c r="B27" s="16" t="s">
        <v>36</v>
      </c>
      <c r="C27" s="151">
        <f>C29+C30+C28</f>
        <v>222.32499999999999</v>
      </c>
      <c r="D27" s="151">
        <f>D29+D30+D28</f>
        <v>0.26200000000000001</v>
      </c>
      <c r="E27" s="143"/>
      <c r="F27" s="168"/>
      <c r="G27" s="154"/>
      <c r="H27" s="156"/>
      <c r="I27" s="156"/>
      <c r="K27" s="12"/>
    </row>
    <row r="28" spans="1:11" ht="32.25" customHeight="1" x14ac:dyDescent="0.25">
      <c r="A28" s="173" t="s">
        <v>203</v>
      </c>
      <c r="B28" s="224" t="s">
        <v>205</v>
      </c>
      <c r="C28" s="152">
        <v>36</v>
      </c>
      <c r="D28" s="151"/>
      <c r="E28" s="143"/>
      <c r="F28" s="168"/>
      <c r="G28" s="156"/>
      <c r="H28" s="156"/>
      <c r="I28" s="156"/>
    </row>
    <row r="29" spans="1:11" ht="33.75" customHeight="1" x14ac:dyDescent="0.25">
      <c r="A29" s="173" t="s">
        <v>58</v>
      </c>
      <c r="B29" s="164" t="s">
        <v>33</v>
      </c>
      <c r="C29" s="152">
        <v>13.324999999999999</v>
      </c>
      <c r="D29" s="152">
        <v>0.26200000000000001</v>
      </c>
      <c r="E29" s="146"/>
      <c r="F29" s="168"/>
      <c r="H29" s="156"/>
      <c r="I29" s="156"/>
    </row>
    <row r="30" spans="1:11" ht="15" x14ac:dyDescent="0.25">
      <c r="A30" s="173" t="s">
        <v>183</v>
      </c>
      <c r="B30" s="18" t="s">
        <v>92</v>
      </c>
      <c r="C30" s="152">
        <v>173</v>
      </c>
      <c r="D30" s="152"/>
      <c r="E30" s="146"/>
      <c r="F30" s="168"/>
      <c r="G30" s="156"/>
      <c r="H30" s="156"/>
      <c r="I30" s="156"/>
    </row>
    <row r="31" spans="1:11" ht="28.5" x14ac:dyDescent="0.25">
      <c r="A31" s="81" t="s">
        <v>64</v>
      </c>
      <c r="B31" s="90" t="s">
        <v>65</v>
      </c>
      <c r="C31" s="151">
        <f>C32</f>
        <v>-204.173</v>
      </c>
      <c r="D31" s="151">
        <f>D32</f>
        <v>0</v>
      </c>
      <c r="E31" s="146"/>
      <c r="F31" s="168"/>
      <c r="G31" s="156"/>
    </row>
    <row r="32" spans="1:11" ht="15" x14ac:dyDescent="0.25">
      <c r="A32" s="81" t="s">
        <v>66</v>
      </c>
      <c r="B32" s="90" t="s">
        <v>32</v>
      </c>
      <c r="C32" s="151">
        <f>C33</f>
        <v>-204.173</v>
      </c>
      <c r="D32" s="151">
        <f>D33</f>
        <v>0</v>
      </c>
      <c r="E32" s="146"/>
      <c r="F32" s="168"/>
      <c r="I32" s="12"/>
    </row>
    <row r="33" spans="1:10" ht="15" x14ac:dyDescent="0.25">
      <c r="A33" s="176" t="s">
        <v>70</v>
      </c>
      <c r="B33" s="18" t="s">
        <v>125</v>
      </c>
      <c r="C33" s="152">
        <v>-204.173</v>
      </c>
      <c r="D33" s="152"/>
      <c r="E33" s="146"/>
      <c r="F33" s="168"/>
      <c r="G33" s="156"/>
      <c r="H33" s="156"/>
      <c r="I33" s="12"/>
    </row>
    <row r="34" spans="1:10" ht="28.5" x14ac:dyDescent="0.25">
      <c r="A34" s="200" t="s">
        <v>93</v>
      </c>
      <c r="B34" s="90" t="s">
        <v>94</v>
      </c>
      <c r="C34" s="151">
        <f>C35+C36</f>
        <v>-78.915000000000006</v>
      </c>
      <c r="D34" s="151">
        <f>D35+D36</f>
        <v>-11</v>
      </c>
      <c r="E34" s="146"/>
      <c r="F34" s="168"/>
      <c r="G34" s="156"/>
      <c r="I34" s="82"/>
    </row>
    <row r="35" spans="1:10" ht="15" x14ac:dyDescent="0.25">
      <c r="A35" s="74" t="s">
        <v>95</v>
      </c>
      <c r="B35" s="17" t="s">
        <v>4</v>
      </c>
      <c r="C35" s="152">
        <v>16.86</v>
      </c>
      <c r="D35" s="152">
        <v>-11</v>
      </c>
      <c r="E35" s="146"/>
      <c r="F35" s="168"/>
      <c r="G35" s="156"/>
      <c r="H35" s="156"/>
      <c r="I35" s="82"/>
    </row>
    <row r="36" spans="1:10" ht="15" x14ac:dyDescent="0.25">
      <c r="A36" s="258" t="s">
        <v>137</v>
      </c>
      <c r="B36" s="224" t="s">
        <v>110</v>
      </c>
      <c r="C36" s="152">
        <v>-95.775000000000006</v>
      </c>
      <c r="D36" s="152"/>
      <c r="E36" s="146"/>
      <c r="F36" s="168"/>
      <c r="G36" s="156"/>
      <c r="H36" s="156"/>
      <c r="I36" s="83"/>
    </row>
    <row r="37" spans="1:10" ht="28.5" x14ac:dyDescent="0.2">
      <c r="A37" s="81" t="s">
        <v>27</v>
      </c>
      <c r="B37" s="90" t="s">
        <v>30</v>
      </c>
      <c r="C37" s="106">
        <f>C38+C40+C41+C42+C43+C44</f>
        <v>648.73599999999999</v>
      </c>
      <c r="D37" s="106">
        <f>D38+D40+D41+D42+D43+D44</f>
        <v>386.14999999999992</v>
      </c>
      <c r="E37" s="144"/>
      <c r="F37" s="135"/>
      <c r="H37" s="156"/>
    </row>
    <row r="38" spans="1:10" ht="15" x14ac:dyDescent="0.25">
      <c r="A38" s="74" t="s">
        <v>28</v>
      </c>
      <c r="B38" s="17" t="s">
        <v>184</v>
      </c>
      <c r="C38" s="105">
        <v>228.27099999999999</v>
      </c>
      <c r="D38" s="105">
        <v>177.697</v>
      </c>
      <c r="E38" s="145"/>
      <c r="F38" s="157"/>
      <c r="H38" s="156"/>
    </row>
    <row r="39" spans="1:10" ht="30" x14ac:dyDescent="0.25">
      <c r="A39" s="273" t="s">
        <v>188</v>
      </c>
      <c r="B39" s="93" t="s">
        <v>173</v>
      </c>
      <c r="C39" s="105">
        <v>142.304</v>
      </c>
      <c r="D39" s="105">
        <v>139.06100000000001</v>
      </c>
      <c r="E39" s="145"/>
      <c r="F39" s="157"/>
      <c r="G39" s="156"/>
      <c r="H39" s="156"/>
    </row>
    <row r="40" spans="1:10" ht="15" x14ac:dyDescent="0.25">
      <c r="A40" s="74" t="s">
        <v>59</v>
      </c>
      <c r="B40" s="17" t="s">
        <v>57</v>
      </c>
      <c r="C40" s="105">
        <v>204.173</v>
      </c>
      <c r="D40" s="105">
        <v>81.126000000000005</v>
      </c>
      <c r="E40" s="145"/>
      <c r="F40" s="157"/>
      <c r="G40" s="156"/>
      <c r="H40" s="156"/>
    </row>
    <row r="41" spans="1:10" ht="30" x14ac:dyDescent="0.25">
      <c r="A41" s="74" t="s">
        <v>37</v>
      </c>
      <c r="B41" s="89" t="s">
        <v>29</v>
      </c>
      <c r="C41" s="105">
        <v>55.527000000000001</v>
      </c>
      <c r="D41" s="105"/>
      <c r="E41" s="146"/>
      <c r="F41" s="135"/>
      <c r="G41" s="12"/>
      <c r="H41" s="156"/>
    </row>
    <row r="42" spans="1:10" ht="15" x14ac:dyDescent="0.25">
      <c r="A42" s="173" t="s">
        <v>175</v>
      </c>
      <c r="B42" s="155" t="s">
        <v>176</v>
      </c>
      <c r="C42" s="105">
        <v>8.99</v>
      </c>
      <c r="D42" s="105">
        <v>3.9</v>
      </c>
      <c r="E42" s="146"/>
      <c r="F42" s="157"/>
      <c r="G42" s="157"/>
      <c r="H42" s="156"/>
    </row>
    <row r="43" spans="1:10" ht="30" x14ac:dyDescent="0.25">
      <c r="A43" s="74" t="s">
        <v>114</v>
      </c>
      <c r="B43" s="224" t="s">
        <v>190</v>
      </c>
      <c r="C43" s="105">
        <v>95.575000000000003</v>
      </c>
      <c r="D43" s="105">
        <v>93.962999999999994</v>
      </c>
      <c r="E43" s="146"/>
      <c r="F43" s="157"/>
      <c r="G43" s="12"/>
      <c r="H43" s="156"/>
      <c r="I43" s="156"/>
    </row>
    <row r="44" spans="1:10" ht="45" customHeight="1" x14ac:dyDescent="0.25">
      <c r="A44" s="74" t="s">
        <v>174</v>
      </c>
      <c r="B44" s="136" t="s">
        <v>180</v>
      </c>
      <c r="C44" s="105">
        <v>56.2</v>
      </c>
      <c r="D44" s="105">
        <v>29.463999999999999</v>
      </c>
      <c r="E44" s="146"/>
      <c r="F44" s="157"/>
      <c r="G44" s="157"/>
      <c r="H44" s="156"/>
      <c r="J44" s="156"/>
    </row>
    <row r="45" spans="1:10" ht="15" x14ac:dyDescent="0.2">
      <c r="A45" s="74" t="s">
        <v>16</v>
      </c>
      <c r="B45" s="15" t="s">
        <v>2</v>
      </c>
      <c r="C45" s="177">
        <f>C37+C34+C31+C14</f>
        <v>299.185</v>
      </c>
      <c r="D45" s="177">
        <f>D37+D34+D31+D14</f>
        <v>356.51199999999994</v>
      </c>
      <c r="E45" s="147"/>
      <c r="F45" s="135"/>
      <c r="G45" s="12"/>
      <c r="I45" s="156"/>
    </row>
    <row r="46" spans="1:10" ht="15" x14ac:dyDescent="0.2">
      <c r="A46" s="74"/>
      <c r="B46" s="19" t="s">
        <v>5</v>
      </c>
      <c r="C46" s="14"/>
      <c r="D46" s="14"/>
      <c r="E46" s="26"/>
      <c r="F46" s="135"/>
      <c r="G46" s="12"/>
    </row>
    <row r="47" spans="1:10" ht="15" x14ac:dyDescent="0.25">
      <c r="A47" s="76" t="s">
        <v>8</v>
      </c>
      <c r="B47" s="17" t="s">
        <v>4</v>
      </c>
      <c r="C47" s="105">
        <f>C38+C35+C20</f>
        <v>0</v>
      </c>
      <c r="D47" s="105">
        <f>D38+D35+D20</f>
        <v>166.697</v>
      </c>
      <c r="E47" s="148"/>
      <c r="F47" s="157"/>
      <c r="G47" s="157"/>
    </row>
    <row r="48" spans="1:10" ht="15" x14ac:dyDescent="0.25">
      <c r="A48" s="313" t="s">
        <v>177</v>
      </c>
      <c r="B48" s="155" t="s">
        <v>178</v>
      </c>
      <c r="C48" s="105">
        <f>C42</f>
        <v>8.99</v>
      </c>
      <c r="D48" s="105">
        <f>D42</f>
        <v>3.9</v>
      </c>
      <c r="E48" s="148"/>
      <c r="F48" s="157"/>
      <c r="G48" s="157"/>
    </row>
    <row r="49" spans="1:8" ht="30" x14ac:dyDescent="0.25">
      <c r="A49" s="315" t="s">
        <v>204</v>
      </c>
      <c r="B49" s="224" t="s">
        <v>205</v>
      </c>
      <c r="C49" s="105">
        <f>C28</f>
        <v>36</v>
      </c>
      <c r="D49" s="105">
        <f>D28</f>
        <v>0</v>
      </c>
      <c r="E49" s="148"/>
      <c r="F49" s="157"/>
      <c r="G49" s="157"/>
      <c r="H49" s="156"/>
    </row>
    <row r="50" spans="1:8" ht="15" x14ac:dyDescent="0.25">
      <c r="A50" s="165" t="s">
        <v>56</v>
      </c>
      <c r="B50" s="155" t="s">
        <v>57</v>
      </c>
      <c r="C50" s="105">
        <f>C40+C33+C25</f>
        <v>0</v>
      </c>
      <c r="D50" s="105">
        <f>D40+D33+D25</f>
        <v>62.226000000000006</v>
      </c>
      <c r="E50" s="148"/>
      <c r="F50" s="135"/>
    </row>
    <row r="51" spans="1:8" ht="45" customHeight="1" x14ac:dyDescent="0.25">
      <c r="A51" s="165" t="s">
        <v>56</v>
      </c>
      <c r="B51" s="136" t="s">
        <v>180</v>
      </c>
      <c r="C51" s="105">
        <f>C44</f>
        <v>56.2</v>
      </c>
      <c r="D51" s="105">
        <f>D44</f>
        <v>29.463999999999999</v>
      </c>
      <c r="E51" s="148"/>
      <c r="F51" s="157"/>
      <c r="G51" s="156"/>
      <c r="H51" s="156"/>
    </row>
    <row r="52" spans="1:8" ht="30" x14ac:dyDescent="0.25">
      <c r="A52" s="76" t="s">
        <v>38</v>
      </c>
      <c r="B52" s="89" t="s">
        <v>29</v>
      </c>
      <c r="C52" s="105">
        <f>C16+C23+C41+C29</f>
        <v>174.286</v>
      </c>
      <c r="D52" s="105">
        <f>D16+D23+D41+D29</f>
        <v>0.26200000000000001</v>
      </c>
      <c r="E52" s="149"/>
      <c r="F52" s="135"/>
    </row>
    <row r="53" spans="1:8" ht="15" x14ac:dyDescent="0.25">
      <c r="A53" s="314" t="s">
        <v>179</v>
      </c>
      <c r="B53" s="164" t="s">
        <v>143</v>
      </c>
      <c r="C53" s="105">
        <f>C26</f>
        <v>23.709</v>
      </c>
      <c r="D53" s="105">
        <f>D26</f>
        <v>0</v>
      </c>
      <c r="E53" s="149"/>
      <c r="F53" s="157"/>
      <c r="G53" s="156"/>
    </row>
    <row r="54" spans="1:8" ht="15" x14ac:dyDescent="0.25">
      <c r="A54" s="165" t="s">
        <v>109</v>
      </c>
      <c r="B54" s="224" t="s">
        <v>110</v>
      </c>
      <c r="C54" s="139">
        <f>C43+C36+C21+C18+C30</f>
        <v>0</v>
      </c>
      <c r="D54" s="139">
        <f>D43+D36+D21+D18+D30</f>
        <v>93.962999999999994</v>
      </c>
      <c r="E54" s="3"/>
      <c r="F54" s="135"/>
    </row>
    <row r="55" spans="1:8" ht="15" x14ac:dyDescent="0.2">
      <c r="A55" s="88"/>
      <c r="B55" s="228"/>
      <c r="C55" s="229"/>
      <c r="D55" s="3"/>
      <c r="E55" s="3"/>
      <c r="F55" s="135"/>
    </row>
    <row r="56" spans="1:8" ht="15" x14ac:dyDescent="0.2">
      <c r="A56" s="88"/>
      <c r="B56" s="36"/>
      <c r="C56" s="3"/>
      <c r="D56" s="3"/>
      <c r="E56" s="3"/>
      <c r="F56" s="135"/>
    </row>
    <row r="57" spans="1:8" x14ac:dyDescent="0.2">
      <c r="A57" s="12"/>
      <c r="B57" s="2"/>
      <c r="C57" s="3"/>
      <c r="D57" s="3"/>
      <c r="E57" s="3"/>
      <c r="F57" s="135"/>
    </row>
    <row r="58" spans="1:8" x14ac:dyDescent="0.2">
      <c r="B58" s="2"/>
      <c r="C58" s="3"/>
      <c r="D58" s="3"/>
      <c r="E58" s="3"/>
      <c r="F58" s="135"/>
    </row>
    <row r="59" spans="1:8" x14ac:dyDescent="0.2">
      <c r="E59" s="135"/>
      <c r="F59" s="135"/>
    </row>
    <row r="60" spans="1:8" x14ac:dyDescent="0.2">
      <c r="C60" s="1"/>
      <c r="D60" s="1"/>
      <c r="E60" s="3"/>
      <c r="F60" s="135"/>
    </row>
    <row r="61" spans="1:8" x14ac:dyDescent="0.2">
      <c r="E61" s="135"/>
      <c r="F61" s="135"/>
    </row>
    <row r="62" spans="1:8" x14ac:dyDescent="0.2">
      <c r="E62" s="135"/>
      <c r="F62" s="135"/>
    </row>
    <row r="63" spans="1:8" x14ac:dyDescent="0.2">
      <c r="E63" s="135"/>
      <c r="F63" s="135"/>
    </row>
    <row r="64" spans="1:8" x14ac:dyDescent="0.2">
      <c r="E64" s="135"/>
      <c r="F64" s="135"/>
    </row>
    <row r="65" spans="5:6" x14ac:dyDescent="0.2">
      <c r="E65" s="135"/>
      <c r="F65" s="135"/>
    </row>
    <row r="66" spans="5:6" x14ac:dyDescent="0.2">
      <c r="E66" s="135"/>
      <c r="F66" s="135"/>
    </row>
    <row r="67" spans="5:6" x14ac:dyDescent="0.2">
      <c r="E67" s="135"/>
      <c r="F67" s="135"/>
    </row>
    <row r="68" spans="5:6" ht="30" customHeight="1" x14ac:dyDescent="0.2">
      <c r="E68" s="135"/>
      <c r="F68" s="135"/>
    </row>
    <row r="69" spans="5:6" x14ac:dyDescent="0.2">
      <c r="E69" s="135"/>
      <c r="F69" s="135"/>
    </row>
    <row r="70" spans="5:6" x14ac:dyDescent="0.2">
      <c r="E70" s="135"/>
      <c r="F70" s="135"/>
    </row>
    <row r="71" spans="5:6" x14ac:dyDescent="0.2">
      <c r="E71" s="135"/>
      <c r="F71" s="135"/>
    </row>
    <row r="72" spans="5:6" x14ac:dyDescent="0.2">
      <c r="E72" s="135"/>
      <c r="F72" s="135"/>
    </row>
    <row r="73" spans="5:6" x14ac:dyDescent="0.2">
      <c r="E73" s="135"/>
      <c r="F73" s="135"/>
    </row>
    <row r="74" spans="5:6" ht="30" customHeight="1" x14ac:dyDescent="0.2">
      <c r="E74" s="135"/>
      <c r="F74" s="135"/>
    </row>
    <row r="75" spans="5:6" x14ac:dyDescent="0.2">
      <c r="E75" s="135"/>
      <c r="F75" s="135"/>
    </row>
    <row r="76" spans="5:6" x14ac:dyDescent="0.2">
      <c r="E76" s="135"/>
      <c r="F76" s="135"/>
    </row>
    <row r="77" spans="5:6" x14ac:dyDescent="0.2">
      <c r="E77" s="135"/>
      <c r="F77" s="135"/>
    </row>
    <row r="78" spans="5:6" x14ac:dyDescent="0.2">
      <c r="E78" s="135"/>
      <c r="F78" s="135"/>
    </row>
    <row r="79" spans="5:6" x14ac:dyDescent="0.2">
      <c r="E79" s="135"/>
      <c r="F79" s="135"/>
    </row>
    <row r="80" spans="5:6" x14ac:dyDescent="0.2">
      <c r="E80" s="135"/>
      <c r="F80" s="135"/>
    </row>
    <row r="81" spans="5:10" x14ac:dyDescent="0.2">
      <c r="E81" s="135"/>
      <c r="F81" s="135"/>
    </row>
    <row r="82" spans="5:10" x14ac:dyDescent="0.2">
      <c r="E82" s="135"/>
      <c r="F82" s="135"/>
    </row>
    <row r="83" spans="5:10" x14ac:dyDescent="0.2">
      <c r="E83" s="135"/>
      <c r="F83" s="135"/>
    </row>
    <row r="84" spans="5:10" x14ac:dyDescent="0.2">
      <c r="E84" s="135"/>
      <c r="F84" s="135"/>
    </row>
    <row r="85" spans="5:10" x14ac:dyDescent="0.2">
      <c r="E85" s="135"/>
      <c r="F85" s="135"/>
    </row>
    <row r="86" spans="5:10" x14ac:dyDescent="0.2">
      <c r="E86" s="135"/>
      <c r="F86" s="135"/>
    </row>
    <row r="87" spans="5:10" x14ac:dyDescent="0.2">
      <c r="E87" s="135"/>
      <c r="F87" s="135"/>
    </row>
    <row r="88" spans="5:10" ht="18" customHeight="1" x14ac:dyDescent="0.2">
      <c r="E88" s="135"/>
      <c r="F88" s="135"/>
    </row>
    <row r="89" spans="5:10" x14ac:dyDescent="0.2">
      <c r="E89" s="135"/>
      <c r="F89" s="135"/>
    </row>
    <row r="90" spans="5:10" ht="15" customHeight="1" x14ac:dyDescent="0.2">
      <c r="E90" s="135"/>
      <c r="F90" s="135"/>
    </row>
    <row r="91" spans="5:10" x14ac:dyDescent="0.2">
      <c r="E91" s="135"/>
      <c r="F91" s="135"/>
    </row>
    <row r="92" spans="5:10" x14ac:dyDescent="0.2">
      <c r="E92" s="135"/>
      <c r="F92" s="135"/>
    </row>
    <row r="93" spans="5:10" x14ac:dyDescent="0.2">
      <c r="E93" s="135"/>
      <c r="F93" s="135"/>
      <c r="J93" s="9"/>
    </row>
    <row r="94" spans="5:10" x14ac:dyDescent="0.2">
      <c r="E94" s="135"/>
      <c r="F94" s="135"/>
    </row>
    <row r="95" spans="5:10" x14ac:dyDescent="0.2">
      <c r="E95" s="135"/>
      <c r="F95" s="135"/>
    </row>
    <row r="96" spans="5:10" ht="16.5" customHeight="1" x14ac:dyDescent="0.2">
      <c r="E96" s="135"/>
      <c r="F96" s="135"/>
    </row>
    <row r="97" spans="5:6" ht="16.5" customHeight="1" x14ac:dyDescent="0.2">
      <c r="E97" s="135"/>
      <c r="F97" s="135"/>
    </row>
    <row r="98" spans="5:6" x14ac:dyDescent="0.2">
      <c r="E98" s="135"/>
      <c r="F98" s="135"/>
    </row>
    <row r="99" spans="5:6" x14ac:dyDescent="0.2">
      <c r="E99" s="135"/>
      <c r="F99" s="135"/>
    </row>
    <row r="100" spans="5:6" ht="17.25" customHeight="1" x14ac:dyDescent="0.2">
      <c r="E100" s="135"/>
      <c r="F100" s="135"/>
    </row>
    <row r="101" spans="5:6" x14ac:dyDescent="0.2">
      <c r="E101" s="135"/>
      <c r="F101" s="135"/>
    </row>
    <row r="102" spans="5:6" x14ac:dyDescent="0.2">
      <c r="E102" s="135"/>
      <c r="F102" s="135"/>
    </row>
    <row r="103" spans="5:6" ht="16.5" customHeight="1" x14ac:dyDescent="0.2">
      <c r="E103" s="135"/>
      <c r="F103" s="135"/>
    </row>
    <row r="104" spans="5:6" x14ac:dyDescent="0.2">
      <c r="E104" s="135"/>
      <c r="F104" s="135"/>
    </row>
    <row r="105" spans="5:6" x14ac:dyDescent="0.2">
      <c r="E105" s="135"/>
      <c r="F105" s="135"/>
    </row>
    <row r="106" spans="5:6" x14ac:dyDescent="0.2">
      <c r="E106" s="135"/>
      <c r="F106" s="135"/>
    </row>
    <row r="107" spans="5:6" x14ac:dyDescent="0.2">
      <c r="E107" s="135"/>
      <c r="F107" s="135"/>
    </row>
    <row r="108" spans="5:6" ht="15.75" customHeight="1" x14ac:dyDescent="0.2">
      <c r="E108" s="135"/>
      <c r="F108" s="135"/>
    </row>
    <row r="109" spans="5:6" x14ac:dyDescent="0.2">
      <c r="E109" s="135"/>
      <c r="F109" s="135"/>
    </row>
    <row r="110" spans="5:6" x14ac:dyDescent="0.2">
      <c r="E110" s="135"/>
      <c r="F110" s="135"/>
    </row>
    <row r="111" spans="5:6" x14ac:dyDescent="0.2">
      <c r="E111" s="135"/>
      <c r="F111" s="135"/>
    </row>
    <row r="112" spans="5:6" ht="30" customHeight="1" x14ac:dyDescent="0.2">
      <c r="E112" s="135"/>
      <c r="F112" s="135"/>
    </row>
    <row r="113" spans="5:6" x14ac:dyDescent="0.2">
      <c r="E113" s="135"/>
      <c r="F113" s="135"/>
    </row>
    <row r="114" spans="5:6" x14ac:dyDescent="0.2">
      <c r="E114" s="135"/>
    </row>
    <row r="115" spans="5:6" x14ac:dyDescent="0.2">
      <c r="E115" s="135"/>
    </row>
    <row r="133" ht="30" customHeight="1" x14ac:dyDescent="0.2"/>
    <row r="134" ht="15" customHeight="1" x14ac:dyDescent="0.2"/>
  </sheetData>
  <mergeCells count="7">
    <mergeCell ref="A10:A12"/>
    <mergeCell ref="B10:B12"/>
    <mergeCell ref="C10:C12"/>
    <mergeCell ref="B5:E5"/>
    <mergeCell ref="B6:D6"/>
    <mergeCell ref="B7:C7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9"/>
  <sheetViews>
    <sheetView zoomScale="130" zoomScaleNormal="130" workbookViewId="0">
      <selection activeCell="I7" sqref="I7"/>
    </sheetView>
  </sheetViews>
  <sheetFormatPr defaultRowHeight="12.75" x14ac:dyDescent="0.2"/>
  <cols>
    <col min="1" max="1" width="4.28515625" style="156" customWidth="1"/>
    <col min="2" max="2" width="54.140625" style="156" customWidth="1"/>
    <col min="3" max="3" width="16.42578125" style="156" customWidth="1"/>
    <col min="4" max="4" width="16" style="156" customWidth="1"/>
    <col min="5" max="5" width="12.42578125" style="156" customWidth="1"/>
    <col min="6" max="6" width="7.28515625" style="156" customWidth="1"/>
    <col min="7" max="7" width="10.5703125" style="156" bestFit="1" customWidth="1"/>
    <col min="8" max="16384" width="9.140625" style="156"/>
  </cols>
  <sheetData>
    <row r="1" spans="1:14" ht="15" x14ac:dyDescent="0.25">
      <c r="A1" s="109"/>
      <c r="B1" s="75" t="s">
        <v>48</v>
      </c>
      <c r="C1" s="75"/>
      <c r="D1" s="75"/>
      <c r="E1" s="75"/>
      <c r="F1" s="7"/>
      <c r="G1" s="109"/>
    </row>
    <row r="2" spans="1:14" ht="16.5" customHeight="1" x14ac:dyDescent="0.25">
      <c r="A2" s="109"/>
      <c r="B2" s="75" t="s">
        <v>119</v>
      </c>
      <c r="C2" s="75"/>
      <c r="D2" s="75"/>
      <c r="E2" s="75"/>
      <c r="F2" s="7"/>
      <c r="G2" s="109"/>
    </row>
    <row r="3" spans="1:14" ht="15" x14ac:dyDescent="0.25">
      <c r="A3" s="109"/>
      <c r="B3" s="75" t="s">
        <v>195</v>
      </c>
      <c r="C3" s="75"/>
      <c r="D3" s="75"/>
      <c r="E3" s="75"/>
      <c r="F3" s="7"/>
      <c r="G3" s="109"/>
    </row>
    <row r="4" spans="1:14" ht="15.75" x14ac:dyDescent="0.25">
      <c r="A4" s="109"/>
      <c r="B4" s="113"/>
      <c r="C4" s="113"/>
      <c r="D4" s="113"/>
      <c r="E4" s="109"/>
      <c r="F4" s="109"/>
      <c r="G4" s="109"/>
    </row>
    <row r="5" spans="1:14" ht="36" customHeight="1" x14ac:dyDescent="0.25">
      <c r="A5" s="316" t="s">
        <v>196</v>
      </c>
      <c r="B5" s="316"/>
      <c r="C5" s="316"/>
      <c r="D5" s="316"/>
      <c r="E5" s="112"/>
      <c r="F5" s="112"/>
      <c r="G5" s="112"/>
    </row>
    <row r="6" spans="1:14" ht="15.75" customHeight="1" x14ac:dyDescent="0.2">
      <c r="A6" s="180"/>
      <c r="B6" s="180"/>
      <c r="C6" s="180"/>
      <c r="D6" s="180"/>
      <c r="E6" s="112"/>
      <c r="F6" s="112"/>
      <c r="G6" s="112"/>
    </row>
    <row r="7" spans="1:14" ht="15.75" customHeight="1" x14ac:dyDescent="0.2">
      <c r="A7" s="181"/>
      <c r="B7" s="182"/>
      <c r="C7" s="182"/>
      <c r="D7" s="153" t="s">
        <v>15</v>
      </c>
      <c r="E7" s="112"/>
      <c r="F7" s="112"/>
      <c r="G7" s="112"/>
    </row>
    <row r="8" spans="1:14" ht="41.25" customHeight="1" x14ac:dyDescent="0.25">
      <c r="A8" s="138" t="s">
        <v>1</v>
      </c>
      <c r="B8" s="282" t="s">
        <v>197</v>
      </c>
      <c r="C8" s="283" t="s">
        <v>3</v>
      </c>
      <c r="D8" s="137" t="s">
        <v>47</v>
      </c>
      <c r="E8" s="279"/>
      <c r="F8" s="109"/>
      <c r="G8" s="109"/>
    </row>
    <row r="9" spans="1:14" ht="14.25" customHeight="1" x14ac:dyDescent="0.2">
      <c r="A9" s="284">
        <v>1</v>
      </c>
      <c r="B9" s="285">
        <v>2</v>
      </c>
      <c r="C9" s="286">
        <v>3</v>
      </c>
      <c r="D9" s="285">
        <v>4</v>
      </c>
      <c r="E9" s="109"/>
      <c r="F9" s="109"/>
      <c r="G9" s="109"/>
    </row>
    <row r="10" spans="1:14" ht="15" customHeight="1" x14ac:dyDescent="0.25">
      <c r="A10" s="185" t="s">
        <v>201</v>
      </c>
      <c r="B10" s="287" t="s">
        <v>198</v>
      </c>
      <c r="C10" s="288"/>
      <c r="D10" s="289"/>
      <c r="E10" s="109"/>
      <c r="F10" s="109"/>
      <c r="G10" s="109"/>
    </row>
    <row r="11" spans="1:14" ht="16.5" customHeight="1" x14ac:dyDescent="0.2">
      <c r="A11" s="290"/>
      <c r="B11" s="308" t="s">
        <v>7</v>
      </c>
      <c r="C11" s="309">
        <f>C12</f>
        <v>36</v>
      </c>
      <c r="D11" s="309">
        <f>D12</f>
        <v>0</v>
      </c>
      <c r="E11" s="109"/>
      <c r="F11" s="109"/>
      <c r="G11" s="109"/>
    </row>
    <row r="12" spans="1:14" ht="15" x14ac:dyDescent="0.25">
      <c r="A12" s="184" t="s">
        <v>199</v>
      </c>
      <c r="B12" s="136" t="s">
        <v>200</v>
      </c>
      <c r="C12" s="291">
        <v>36</v>
      </c>
      <c r="D12" s="292">
        <v>0</v>
      </c>
      <c r="E12" s="109"/>
      <c r="F12" s="109"/>
      <c r="G12" s="109"/>
      <c r="H12" s="157"/>
    </row>
    <row r="13" spans="1:14" ht="15" x14ac:dyDescent="0.25">
      <c r="A13" s="184"/>
      <c r="B13" s="293" t="s">
        <v>202</v>
      </c>
      <c r="C13" s="294">
        <f>SUM(C12:C12)</f>
        <v>36</v>
      </c>
      <c r="D13" s="295">
        <v>0</v>
      </c>
      <c r="E13" s="109"/>
      <c r="F13" s="109"/>
      <c r="G13" s="109"/>
      <c r="H13" s="157"/>
    </row>
    <row r="14" spans="1:14" ht="14.25" x14ac:dyDescent="0.2">
      <c r="A14" s="307"/>
      <c r="B14" s="159" t="s">
        <v>11</v>
      </c>
      <c r="C14" s="160">
        <f>C13</f>
        <v>36</v>
      </c>
      <c r="D14" s="160">
        <f>D13</f>
        <v>0</v>
      </c>
      <c r="E14" s="109"/>
      <c r="F14" s="109"/>
      <c r="G14" s="109"/>
      <c r="H14" s="157"/>
    </row>
    <row r="15" spans="1:14" ht="15" x14ac:dyDescent="0.25">
      <c r="A15" s="64"/>
      <c r="B15" s="310"/>
      <c r="C15" s="311"/>
      <c r="D15" s="296"/>
      <c r="E15" s="109"/>
      <c r="F15" s="109"/>
      <c r="G15" s="109"/>
      <c r="H15" s="157"/>
      <c r="I15" s="157"/>
      <c r="K15" s="157"/>
      <c r="L15" s="157"/>
      <c r="M15" s="157"/>
      <c r="N15" s="157"/>
    </row>
    <row r="16" spans="1:14" ht="15" x14ac:dyDescent="0.25">
      <c r="A16" s="64"/>
      <c r="B16" s="297"/>
      <c r="C16" s="296"/>
      <c r="D16" s="296"/>
      <c r="E16" s="109"/>
      <c r="F16" s="109"/>
      <c r="G16" s="109"/>
      <c r="H16" s="157"/>
      <c r="K16" s="157"/>
      <c r="L16" s="157"/>
      <c r="M16" s="327"/>
      <c r="N16" s="327"/>
    </row>
    <row r="17" spans="1:14" ht="15" x14ac:dyDescent="0.25">
      <c r="A17" s="298"/>
      <c r="B17" s="281"/>
      <c r="C17" s="296"/>
      <c r="D17" s="296"/>
      <c r="E17" s="109"/>
      <c r="F17" s="109"/>
      <c r="G17" s="157"/>
      <c r="H17" s="157"/>
      <c r="K17" s="157"/>
      <c r="L17" s="157"/>
      <c r="M17" s="280"/>
      <c r="N17" s="280"/>
    </row>
    <row r="18" spans="1:14" ht="15" x14ac:dyDescent="0.25">
      <c r="A18" s="64"/>
      <c r="B18" s="281"/>
      <c r="C18" s="296"/>
      <c r="D18" s="296"/>
      <c r="E18" s="109"/>
      <c r="F18" s="109"/>
      <c r="G18" s="157"/>
      <c r="H18" s="157"/>
    </row>
    <row r="19" spans="1:14" ht="15" x14ac:dyDescent="0.25">
      <c r="A19" s="64"/>
      <c r="B19" s="281"/>
      <c r="C19" s="296"/>
      <c r="D19" s="296"/>
      <c r="E19" s="109"/>
      <c r="F19" s="109"/>
      <c r="G19" s="157"/>
      <c r="H19" s="157"/>
    </row>
    <row r="20" spans="1:14" ht="15" x14ac:dyDescent="0.25">
      <c r="A20" s="64"/>
      <c r="B20" s="281"/>
      <c r="C20" s="296"/>
      <c r="D20" s="296"/>
      <c r="E20" s="109"/>
      <c r="F20" s="109"/>
    </row>
    <row r="21" spans="1:14" ht="15" x14ac:dyDescent="0.25">
      <c r="A21" s="64"/>
      <c r="B21" s="299"/>
      <c r="C21" s="300"/>
      <c r="D21" s="300"/>
      <c r="E21" s="109"/>
      <c r="F21" s="109"/>
      <c r="K21" s="157"/>
      <c r="L21" s="157"/>
      <c r="M21" s="157"/>
      <c r="N21" s="157"/>
    </row>
    <row r="22" spans="1:14" ht="15" x14ac:dyDescent="0.25">
      <c r="A22" s="115"/>
      <c r="B22" s="301"/>
      <c r="C22" s="119"/>
      <c r="D22" s="119"/>
      <c r="E22" s="116"/>
      <c r="F22" s="117"/>
      <c r="K22" s="157"/>
      <c r="L22" s="157"/>
      <c r="M22" s="157"/>
      <c r="N22" s="157"/>
    </row>
    <row r="23" spans="1:14" ht="15" x14ac:dyDescent="0.25">
      <c r="A23" s="115"/>
      <c r="B23" s="281"/>
      <c r="C23" s="119"/>
      <c r="D23" s="119"/>
      <c r="E23" s="116"/>
      <c r="F23" s="117"/>
      <c r="K23" s="157"/>
      <c r="L23" s="157"/>
      <c r="M23" s="157"/>
      <c r="N23" s="157"/>
    </row>
    <row r="24" spans="1:14" ht="15" x14ac:dyDescent="0.25">
      <c r="A24" s="64"/>
      <c r="B24" s="302"/>
      <c r="C24" s="116"/>
      <c r="D24" s="116"/>
      <c r="E24" s="116"/>
      <c r="F24" s="117"/>
      <c r="K24" s="157"/>
      <c r="L24" s="157"/>
      <c r="M24" s="157"/>
      <c r="N24" s="157"/>
    </row>
    <row r="25" spans="1:14" ht="15" x14ac:dyDescent="0.25">
      <c r="A25" s="64"/>
      <c r="B25" s="281"/>
      <c r="C25" s="119"/>
      <c r="D25" s="119"/>
      <c r="E25" s="116"/>
      <c r="F25" s="117"/>
      <c r="K25" s="157"/>
      <c r="L25" s="157"/>
      <c r="M25" s="157"/>
      <c r="N25" s="157"/>
    </row>
    <row r="26" spans="1:14" ht="15" x14ac:dyDescent="0.25">
      <c r="A26" s="64"/>
      <c r="B26" s="281"/>
      <c r="C26" s="119"/>
      <c r="D26" s="119"/>
      <c r="E26" s="116"/>
      <c r="F26" s="117"/>
      <c r="K26" s="157"/>
      <c r="L26" s="157"/>
      <c r="M26" s="157"/>
      <c r="N26" s="157"/>
    </row>
    <row r="27" spans="1:14" ht="15" x14ac:dyDescent="0.25">
      <c r="A27" s="64"/>
      <c r="B27" s="281"/>
      <c r="C27" s="119"/>
      <c r="D27" s="119"/>
      <c r="E27" s="116"/>
      <c r="F27" s="117"/>
      <c r="K27" s="157"/>
      <c r="L27" s="157"/>
      <c r="M27" s="157"/>
      <c r="N27" s="157"/>
    </row>
    <row r="28" spans="1:14" ht="15" x14ac:dyDescent="0.25">
      <c r="A28" s="64"/>
      <c r="B28" s="281"/>
      <c r="C28" s="119"/>
      <c r="D28" s="119"/>
      <c r="E28" s="116"/>
      <c r="F28" s="117"/>
      <c r="K28" s="157"/>
      <c r="L28" s="157"/>
      <c r="M28" s="157"/>
      <c r="N28" s="157"/>
    </row>
    <row r="29" spans="1:14" ht="15" x14ac:dyDescent="0.25">
      <c r="A29" s="64"/>
      <c r="B29" s="297"/>
      <c r="C29" s="119"/>
      <c r="D29" s="119"/>
      <c r="E29" s="116"/>
      <c r="F29" s="117"/>
      <c r="K29" s="157"/>
      <c r="L29" s="157"/>
      <c r="M29" s="157"/>
      <c r="N29" s="157"/>
    </row>
    <row r="30" spans="1:14" ht="15" x14ac:dyDescent="0.25">
      <c r="A30" s="64"/>
      <c r="B30" s="281"/>
      <c r="C30" s="119"/>
      <c r="D30" s="119"/>
      <c r="E30" s="116"/>
      <c r="F30" s="117"/>
      <c r="K30" s="157"/>
      <c r="L30" s="157"/>
      <c r="M30" s="83"/>
      <c r="N30" s="157"/>
    </row>
    <row r="31" spans="1:14" ht="15" x14ac:dyDescent="0.25">
      <c r="A31" s="64"/>
      <c r="B31" s="281"/>
      <c r="C31" s="119"/>
      <c r="D31" s="119"/>
      <c r="E31" s="116"/>
      <c r="F31" s="117"/>
      <c r="K31" s="157"/>
      <c r="L31" s="157"/>
      <c r="M31" s="83"/>
      <c r="N31" s="157"/>
    </row>
    <row r="32" spans="1:14" ht="15.75" customHeight="1" x14ac:dyDescent="0.25">
      <c r="A32" s="64"/>
      <c r="B32" s="281"/>
      <c r="C32" s="119"/>
      <c r="D32" s="119"/>
      <c r="E32" s="116"/>
      <c r="F32" s="117"/>
      <c r="K32" s="157"/>
      <c r="L32" s="157"/>
      <c r="M32" s="79"/>
      <c r="N32" s="84"/>
    </row>
    <row r="33" spans="1:14" ht="15" x14ac:dyDescent="0.25">
      <c r="A33" s="64"/>
      <c r="B33" s="281"/>
      <c r="C33" s="119"/>
      <c r="D33" s="119"/>
      <c r="E33" s="116"/>
      <c r="F33" s="117"/>
      <c r="K33" s="157"/>
      <c r="L33" s="157"/>
      <c r="M33" s="157"/>
      <c r="N33" s="157"/>
    </row>
    <row r="34" spans="1:14" ht="15" x14ac:dyDescent="0.25">
      <c r="A34" s="64"/>
      <c r="B34" s="281"/>
      <c r="C34" s="119"/>
      <c r="D34" s="119"/>
      <c r="E34" s="116"/>
      <c r="F34" s="117"/>
    </row>
    <row r="35" spans="1:14" ht="14.25" x14ac:dyDescent="0.2">
      <c r="A35" s="303"/>
      <c r="B35" s="302"/>
      <c r="C35" s="300"/>
      <c r="D35" s="300"/>
      <c r="E35" s="116"/>
      <c r="F35" s="117"/>
    </row>
    <row r="36" spans="1:14" ht="15" x14ac:dyDescent="0.25">
      <c r="A36" s="304"/>
      <c r="B36" s="305"/>
      <c r="C36" s="306"/>
      <c r="D36" s="306"/>
      <c r="E36" s="119"/>
      <c r="F36" s="118"/>
    </row>
    <row r="37" spans="1:14" ht="14.25" x14ac:dyDescent="0.2">
      <c r="A37" s="125"/>
      <c r="B37" s="125"/>
      <c r="C37" s="125"/>
      <c r="D37" s="125"/>
      <c r="E37" s="157"/>
      <c r="F37" s="157"/>
    </row>
    <row r="38" spans="1:14" ht="14.25" x14ac:dyDescent="0.2">
      <c r="A38" s="125"/>
      <c r="B38" s="125"/>
      <c r="C38" s="125"/>
      <c r="D38" s="125"/>
      <c r="E38" s="157"/>
      <c r="F38" s="157"/>
    </row>
    <row r="39" spans="1:14" x14ac:dyDescent="0.2">
      <c r="A39" s="157"/>
      <c r="B39" s="157"/>
      <c r="C39" s="157"/>
      <c r="D39" s="157"/>
      <c r="E39" s="157"/>
      <c r="F39" s="157"/>
    </row>
    <row r="40" spans="1:14" x14ac:dyDescent="0.2">
      <c r="A40" s="157"/>
      <c r="B40" s="157"/>
      <c r="C40" s="157"/>
      <c r="D40" s="157"/>
      <c r="E40" s="157"/>
      <c r="F40" s="157"/>
    </row>
    <row r="41" spans="1:14" x14ac:dyDescent="0.2">
      <c r="A41" s="157"/>
      <c r="D41" s="157"/>
      <c r="E41" s="157"/>
      <c r="F41" s="157"/>
    </row>
    <row r="42" spans="1:14" ht="16.5" customHeight="1" x14ac:dyDescent="0.2">
      <c r="A42" s="157"/>
      <c r="D42" s="157"/>
      <c r="E42" s="86"/>
      <c r="F42" s="157"/>
    </row>
    <row r="43" spans="1:14" ht="15" customHeight="1" x14ac:dyDescent="0.2">
      <c r="A43" s="157"/>
      <c r="D43" s="157"/>
      <c r="E43" s="157"/>
      <c r="F43" s="157"/>
    </row>
    <row r="44" spans="1:14" x14ac:dyDescent="0.2">
      <c r="A44" s="157"/>
      <c r="D44" s="157"/>
      <c r="E44" s="157"/>
      <c r="F44" s="157"/>
      <c r="K44" s="157"/>
      <c r="L44" s="157"/>
      <c r="M44" s="157"/>
      <c r="N44" s="157"/>
    </row>
    <row r="45" spans="1:14" x14ac:dyDescent="0.2">
      <c r="A45" s="157"/>
      <c r="D45" s="157"/>
      <c r="E45" s="157"/>
      <c r="F45" s="157"/>
      <c r="K45" s="87"/>
      <c r="L45" s="86"/>
      <c r="M45" s="157"/>
      <c r="N45" s="157"/>
    </row>
    <row r="46" spans="1:14" x14ac:dyDescent="0.2">
      <c r="A46" s="157"/>
      <c r="D46" s="157"/>
      <c r="E46" s="157"/>
      <c r="F46" s="157"/>
      <c r="K46" s="2"/>
      <c r="L46" s="3"/>
      <c r="M46" s="157"/>
      <c r="N46" s="157"/>
    </row>
    <row r="47" spans="1:14" x14ac:dyDescent="0.2">
      <c r="K47" s="157"/>
      <c r="L47" s="157"/>
      <c r="M47" s="157"/>
      <c r="N47" s="157"/>
    </row>
    <row r="48" spans="1:14" x14ac:dyDescent="0.2">
      <c r="K48" s="157"/>
      <c r="L48" s="157"/>
      <c r="M48" s="157"/>
      <c r="N48" s="157"/>
    </row>
    <row r="63" ht="30" customHeight="1" x14ac:dyDescent="0.2"/>
    <row r="65" spans="10:10" x14ac:dyDescent="0.2">
      <c r="J65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2">
    <mergeCell ref="M16:N16"/>
    <mergeCell ref="A5:D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9"/>
  <sheetViews>
    <sheetView topLeftCell="A7" zoomScale="130" zoomScaleNormal="130" workbookViewId="0">
      <selection activeCell="J23" sqref="J23"/>
    </sheetView>
  </sheetViews>
  <sheetFormatPr defaultRowHeight="12.75" x14ac:dyDescent="0.2"/>
  <cols>
    <col min="1" max="1" width="4.28515625" customWidth="1"/>
    <col min="2" max="2" width="54.140625" customWidth="1"/>
    <col min="3" max="3" width="16.42578125" customWidth="1"/>
    <col min="4" max="4" width="16" customWidth="1"/>
    <col min="5" max="5" width="12.42578125" customWidth="1"/>
    <col min="6" max="6" width="7.28515625" customWidth="1"/>
    <col min="7" max="7" width="10.5703125" bestFit="1" customWidth="1"/>
  </cols>
  <sheetData>
    <row r="1" spans="1:14" ht="15" x14ac:dyDescent="0.25">
      <c r="A1" s="109"/>
      <c r="B1" s="75" t="s">
        <v>48</v>
      </c>
      <c r="C1" s="75"/>
      <c r="D1" s="75"/>
      <c r="E1" s="75"/>
      <c r="F1" s="7"/>
      <c r="G1" s="109"/>
    </row>
    <row r="2" spans="1:14" ht="16.5" customHeight="1" x14ac:dyDescent="0.25">
      <c r="A2" s="109"/>
      <c r="B2" s="75" t="s">
        <v>119</v>
      </c>
      <c r="C2" s="75"/>
      <c r="D2" s="75"/>
      <c r="E2" s="75"/>
      <c r="F2" s="7"/>
      <c r="G2" s="109"/>
    </row>
    <row r="3" spans="1:14" ht="15" x14ac:dyDescent="0.25">
      <c r="A3" s="109"/>
      <c r="B3" s="75" t="s">
        <v>49</v>
      </c>
      <c r="C3" s="75"/>
      <c r="D3" s="75"/>
      <c r="E3" s="75"/>
      <c r="F3" s="7"/>
      <c r="G3" s="109"/>
    </row>
    <row r="4" spans="1:14" ht="15.75" x14ac:dyDescent="0.25">
      <c r="A4" s="109"/>
      <c r="B4" s="113"/>
      <c r="C4" s="113"/>
      <c r="D4" s="113"/>
      <c r="E4" s="109"/>
      <c r="F4" s="109"/>
      <c r="G4" s="109"/>
    </row>
    <row r="5" spans="1:14" ht="15.75" customHeight="1" x14ac:dyDescent="0.25">
      <c r="A5" s="109"/>
      <c r="B5" s="130" t="s">
        <v>45</v>
      </c>
      <c r="C5" s="130"/>
      <c r="D5" s="130"/>
      <c r="E5" s="112"/>
      <c r="F5" s="112"/>
      <c r="G5" s="112"/>
    </row>
    <row r="6" spans="1:14" ht="15.75" customHeight="1" x14ac:dyDescent="0.25">
      <c r="A6" s="109"/>
      <c r="B6" s="131" t="s">
        <v>46</v>
      </c>
      <c r="C6" s="132"/>
      <c r="D6" s="132"/>
      <c r="E6" s="112"/>
      <c r="F6" s="112"/>
      <c r="G6" s="112"/>
    </row>
    <row r="7" spans="1:14" ht="15.75" customHeight="1" x14ac:dyDescent="0.3">
      <c r="A7" s="109"/>
      <c r="B7" s="129"/>
      <c r="C7" s="114"/>
      <c r="D7" s="114"/>
      <c r="E7" s="112"/>
      <c r="F7" s="112"/>
      <c r="G7" s="112"/>
    </row>
    <row r="8" spans="1:14" ht="15.75" customHeight="1" x14ac:dyDescent="0.25">
      <c r="A8" s="109"/>
      <c r="B8" s="113"/>
      <c r="C8" s="113"/>
      <c r="D8" s="64" t="s">
        <v>15</v>
      </c>
      <c r="E8" s="107"/>
      <c r="F8" s="109"/>
      <c r="G8" s="109"/>
    </row>
    <row r="9" spans="1:14" ht="29.25" customHeight="1" x14ac:dyDescent="0.25">
      <c r="A9" s="120" t="s">
        <v>42</v>
      </c>
      <c r="B9" s="161" t="s">
        <v>20</v>
      </c>
      <c r="C9" s="121" t="s">
        <v>3</v>
      </c>
      <c r="D9" s="111" t="s">
        <v>47</v>
      </c>
      <c r="E9" s="109"/>
      <c r="F9" s="109"/>
      <c r="G9" s="109"/>
    </row>
    <row r="10" spans="1:14" ht="15" customHeight="1" x14ac:dyDescent="0.25">
      <c r="A10" s="110">
        <v>1</v>
      </c>
      <c r="B10" s="110">
        <v>2</v>
      </c>
      <c r="C10" s="122">
        <v>3</v>
      </c>
      <c r="D10" s="110">
        <v>4</v>
      </c>
      <c r="E10" s="109"/>
      <c r="F10" s="109"/>
      <c r="G10" s="109"/>
    </row>
    <row r="11" spans="1:14" ht="16.5" customHeight="1" x14ac:dyDescent="0.25">
      <c r="A11" s="166">
        <v>1</v>
      </c>
      <c r="B11" s="259" t="s">
        <v>63</v>
      </c>
      <c r="C11" s="162"/>
      <c r="D11" s="162">
        <v>-70.183999999999997</v>
      </c>
      <c r="E11" s="109"/>
      <c r="F11" s="109"/>
      <c r="G11" s="109"/>
    </row>
    <row r="12" spans="1:14" ht="15" x14ac:dyDescent="0.25">
      <c r="A12" s="212">
        <v>2</v>
      </c>
      <c r="B12" s="136" t="s">
        <v>71</v>
      </c>
      <c r="C12" s="162"/>
      <c r="D12" s="162">
        <v>-10.1</v>
      </c>
      <c r="E12" s="109"/>
      <c r="F12" s="109"/>
      <c r="G12" s="109"/>
    </row>
    <row r="13" spans="1:14" ht="15" x14ac:dyDescent="0.25">
      <c r="A13" s="166">
        <v>3</v>
      </c>
      <c r="B13" s="136" t="s">
        <v>39</v>
      </c>
      <c r="C13" s="162">
        <v>66.069000000000003</v>
      </c>
      <c r="D13" s="162">
        <v>64.465999999999994</v>
      </c>
      <c r="E13" s="109"/>
      <c r="F13" s="109"/>
      <c r="G13" s="109"/>
      <c r="H13" s="12"/>
    </row>
    <row r="14" spans="1:14" ht="15" x14ac:dyDescent="0.25">
      <c r="A14" s="137">
        <v>4</v>
      </c>
      <c r="B14" s="136" t="s">
        <v>21</v>
      </c>
      <c r="C14" s="162">
        <v>20.047000000000001</v>
      </c>
      <c r="D14" s="162">
        <v>19.760000000000002</v>
      </c>
      <c r="E14" s="109"/>
      <c r="F14" s="109"/>
      <c r="G14" s="109"/>
      <c r="H14" s="12"/>
    </row>
    <row r="15" spans="1:14" ht="15" x14ac:dyDescent="0.25">
      <c r="A15" s="166">
        <v>5</v>
      </c>
      <c r="B15" s="136" t="s">
        <v>67</v>
      </c>
      <c r="C15" s="162">
        <v>47.491</v>
      </c>
      <c r="D15" s="162">
        <v>46.387999999999998</v>
      </c>
      <c r="E15" s="109"/>
      <c r="F15" s="109"/>
      <c r="G15" s="109"/>
      <c r="H15" s="12"/>
      <c r="K15" s="12"/>
      <c r="L15" s="12"/>
      <c r="M15" s="12"/>
      <c r="N15" s="12"/>
    </row>
    <row r="16" spans="1:14" ht="15" x14ac:dyDescent="0.25">
      <c r="A16" s="137">
        <v>6</v>
      </c>
      <c r="B16" s="136" t="s">
        <v>108</v>
      </c>
      <c r="C16" s="162">
        <v>31.126999999999999</v>
      </c>
      <c r="D16" s="162">
        <v>29.8</v>
      </c>
      <c r="E16" s="109"/>
      <c r="F16" s="109"/>
      <c r="G16" s="109"/>
      <c r="H16" s="12"/>
      <c r="K16" s="12"/>
      <c r="L16" s="12"/>
      <c r="M16" s="327"/>
      <c r="N16" s="327"/>
    </row>
    <row r="17" spans="1:14" ht="15" x14ac:dyDescent="0.25">
      <c r="A17" s="166">
        <v>7</v>
      </c>
      <c r="B17" s="136" t="s">
        <v>34</v>
      </c>
      <c r="C17" s="162"/>
      <c r="D17" s="162">
        <v>-19</v>
      </c>
      <c r="E17" s="109"/>
      <c r="F17" s="109"/>
      <c r="G17" s="109"/>
      <c r="H17" s="12"/>
      <c r="I17" s="12"/>
      <c r="K17" s="12"/>
      <c r="L17" s="12"/>
      <c r="M17" s="108"/>
      <c r="N17" s="108"/>
    </row>
    <row r="18" spans="1:14" ht="15" x14ac:dyDescent="0.25">
      <c r="A18" s="137">
        <v>9</v>
      </c>
      <c r="B18" s="260" t="s">
        <v>43</v>
      </c>
      <c r="C18" s="162"/>
      <c r="D18" s="162">
        <v>-7.0449999999999999</v>
      </c>
      <c r="E18" s="109"/>
      <c r="F18" s="109"/>
      <c r="G18" s="109"/>
      <c r="H18" s="157"/>
    </row>
    <row r="19" spans="1:14" ht="30" x14ac:dyDescent="0.25">
      <c r="A19" s="278">
        <v>10</v>
      </c>
      <c r="B19" s="136" t="s">
        <v>191</v>
      </c>
      <c r="C19" s="162"/>
      <c r="D19" s="162">
        <v>-18.271000000000001</v>
      </c>
      <c r="E19" s="109"/>
      <c r="F19" s="109"/>
      <c r="G19" s="12"/>
      <c r="H19" s="12"/>
    </row>
    <row r="20" spans="1:14" ht="15" x14ac:dyDescent="0.25">
      <c r="A20" s="166">
        <v>11</v>
      </c>
      <c r="B20" s="136" t="s">
        <v>68</v>
      </c>
      <c r="C20" s="162">
        <v>46.192</v>
      </c>
      <c r="D20" s="162">
        <v>45.311999999999998</v>
      </c>
      <c r="E20" s="109"/>
      <c r="F20" s="109"/>
      <c r="G20" s="12"/>
      <c r="H20" s="12"/>
    </row>
    <row r="21" spans="1:14" ht="15" x14ac:dyDescent="0.25">
      <c r="A21" s="166">
        <v>15</v>
      </c>
      <c r="B21" s="136" t="s">
        <v>74</v>
      </c>
      <c r="C21" s="162">
        <v>0.247</v>
      </c>
      <c r="D21" s="162"/>
      <c r="E21" s="109"/>
      <c r="F21" s="109"/>
      <c r="G21" s="12"/>
      <c r="H21" s="12"/>
      <c r="K21" s="12"/>
      <c r="L21" s="12"/>
      <c r="M21" s="12"/>
      <c r="N21" s="12"/>
    </row>
    <row r="22" spans="1:14" ht="15" x14ac:dyDescent="0.25">
      <c r="A22" s="137">
        <v>16</v>
      </c>
      <c r="B22" s="136" t="s">
        <v>75</v>
      </c>
      <c r="C22" s="162">
        <v>-7</v>
      </c>
      <c r="D22" s="162"/>
      <c r="E22" s="109"/>
      <c r="F22" s="109"/>
      <c r="H22" s="12"/>
      <c r="K22" s="12"/>
      <c r="L22" s="12"/>
      <c r="M22" s="12"/>
      <c r="N22" s="12"/>
    </row>
    <row r="23" spans="1:14" ht="15" x14ac:dyDescent="0.25">
      <c r="A23" s="137"/>
      <c r="B23" s="215" t="s">
        <v>189</v>
      </c>
      <c r="C23" s="275">
        <f>SUM(C11:C22)</f>
        <v>204.17300000000003</v>
      </c>
      <c r="D23" s="275">
        <f>SUM(D11:D22)</f>
        <v>81.125999999999991</v>
      </c>
      <c r="E23" s="109"/>
      <c r="F23" s="109"/>
      <c r="K23" s="12"/>
      <c r="L23" s="12"/>
      <c r="M23" s="12"/>
      <c r="N23" s="12"/>
    </row>
    <row r="24" spans="1:14" ht="45" x14ac:dyDescent="0.25">
      <c r="A24" s="276">
        <v>20</v>
      </c>
      <c r="B24" s="170" t="s">
        <v>60</v>
      </c>
      <c r="C24" s="171"/>
      <c r="D24" s="102">
        <v>-18.899999999999999</v>
      </c>
      <c r="E24" s="116"/>
      <c r="F24" s="117"/>
      <c r="K24" s="12"/>
      <c r="L24" s="12"/>
      <c r="M24" s="12"/>
      <c r="N24" s="12"/>
    </row>
    <row r="25" spans="1:14" ht="45" x14ac:dyDescent="0.25">
      <c r="A25" s="277">
        <v>21</v>
      </c>
      <c r="B25" s="136" t="s">
        <v>78</v>
      </c>
      <c r="C25" s="171">
        <v>-204.173</v>
      </c>
      <c r="D25" s="102"/>
      <c r="E25" s="116"/>
      <c r="F25" s="117"/>
      <c r="K25" s="12"/>
      <c r="L25" s="12"/>
      <c r="M25" s="12"/>
      <c r="N25" s="12"/>
    </row>
    <row r="26" spans="1:14" ht="15" x14ac:dyDescent="0.25">
      <c r="A26" s="166"/>
      <c r="B26" s="159" t="s">
        <v>44</v>
      </c>
      <c r="C26" s="261">
        <f>C23+C24+C25</f>
        <v>0</v>
      </c>
      <c r="D26" s="261">
        <f>D23+D24+D25</f>
        <v>62.225999999999992</v>
      </c>
      <c r="E26" s="116"/>
      <c r="F26" s="117"/>
      <c r="K26" s="12"/>
      <c r="L26" s="12"/>
      <c r="M26" s="12"/>
      <c r="N26" s="12"/>
    </row>
    <row r="27" spans="1:14" ht="60" x14ac:dyDescent="0.25">
      <c r="A27" s="166"/>
      <c r="B27" s="136" t="s">
        <v>144</v>
      </c>
      <c r="C27" s="171"/>
      <c r="D27" s="102"/>
      <c r="E27" s="116"/>
      <c r="F27" s="117"/>
      <c r="G27" s="156"/>
      <c r="K27" s="12"/>
      <c r="L27" s="12"/>
      <c r="M27" s="12"/>
      <c r="N27" s="12"/>
    </row>
    <row r="28" spans="1:14" ht="15" x14ac:dyDescent="0.25">
      <c r="A28" s="166"/>
      <c r="B28" s="136" t="s">
        <v>21</v>
      </c>
      <c r="C28" s="171">
        <v>3.2160000000000002</v>
      </c>
      <c r="D28" s="102">
        <v>1.1830000000000001</v>
      </c>
      <c r="E28" s="116"/>
      <c r="F28" s="117"/>
      <c r="G28" s="156"/>
      <c r="K28" s="12"/>
      <c r="L28" s="12"/>
      <c r="M28" s="12"/>
      <c r="N28" s="12"/>
    </row>
    <row r="29" spans="1:14" ht="15" x14ac:dyDescent="0.25">
      <c r="A29" s="166"/>
      <c r="B29" s="136" t="s">
        <v>34</v>
      </c>
      <c r="C29" s="171">
        <v>6.8840000000000003</v>
      </c>
      <c r="D29" s="102"/>
      <c r="E29" s="116"/>
      <c r="F29" s="117"/>
      <c r="G29" s="156"/>
      <c r="H29" s="156"/>
      <c r="K29" s="12"/>
      <c r="L29" s="12"/>
      <c r="M29" s="12"/>
      <c r="N29" s="12"/>
    </row>
    <row r="30" spans="1:14" ht="15" x14ac:dyDescent="0.25">
      <c r="A30" s="166"/>
      <c r="B30" s="136" t="s">
        <v>39</v>
      </c>
      <c r="C30" s="171">
        <v>29.96</v>
      </c>
      <c r="D30" s="102">
        <v>15</v>
      </c>
      <c r="E30" s="116"/>
      <c r="F30" s="117"/>
      <c r="G30" s="156"/>
      <c r="H30" s="156"/>
      <c r="K30" s="12"/>
      <c r="L30" s="12"/>
      <c r="M30" s="83"/>
      <c r="N30" s="12"/>
    </row>
    <row r="31" spans="1:14" ht="15" x14ac:dyDescent="0.25">
      <c r="A31" s="166"/>
      <c r="B31" s="260" t="s">
        <v>43</v>
      </c>
      <c r="C31" s="171">
        <v>1.0720000000000001</v>
      </c>
      <c r="D31" s="102">
        <v>1.0569999999999999</v>
      </c>
      <c r="E31" s="116"/>
      <c r="F31" s="117"/>
      <c r="G31" s="156"/>
      <c r="H31" s="156"/>
      <c r="K31" s="12"/>
      <c r="L31" s="12"/>
      <c r="M31" s="83"/>
      <c r="N31" s="12"/>
    </row>
    <row r="32" spans="1:14" ht="15.75" customHeight="1" x14ac:dyDescent="0.25">
      <c r="A32" s="166"/>
      <c r="B32" s="136" t="s">
        <v>108</v>
      </c>
      <c r="C32" s="171">
        <v>2.1440000000000001</v>
      </c>
      <c r="D32" s="102">
        <v>0.98599999999999999</v>
      </c>
      <c r="E32" s="116"/>
      <c r="F32" s="117"/>
      <c r="G32" s="156"/>
      <c r="H32" s="156"/>
      <c r="K32" s="12"/>
      <c r="L32" s="12"/>
      <c r="M32" s="79"/>
      <c r="N32" s="84"/>
    </row>
    <row r="33" spans="1:14" ht="15" x14ac:dyDescent="0.25">
      <c r="A33" s="166"/>
      <c r="B33" s="136" t="s">
        <v>69</v>
      </c>
      <c r="C33" s="171">
        <v>6.66</v>
      </c>
      <c r="D33" s="102">
        <v>6.5650000000000004</v>
      </c>
      <c r="E33" s="116"/>
      <c r="F33" s="117"/>
      <c r="G33" s="156"/>
      <c r="H33" s="156"/>
      <c r="K33" s="12"/>
      <c r="L33" s="12"/>
      <c r="M33" s="12"/>
      <c r="N33" s="12"/>
    </row>
    <row r="34" spans="1:14" ht="15" x14ac:dyDescent="0.25">
      <c r="A34" s="166"/>
      <c r="B34" s="136" t="s">
        <v>73</v>
      </c>
      <c r="C34" s="171">
        <v>0.50800000000000001</v>
      </c>
      <c r="D34" s="102">
        <v>0.501</v>
      </c>
      <c r="E34" s="116"/>
      <c r="F34" s="117"/>
      <c r="G34" s="156"/>
      <c r="H34" s="156"/>
    </row>
    <row r="35" spans="1:14" ht="15" x14ac:dyDescent="0.25">
      <c r="A35" s="166"/>
      <c r="B35" s="136" t="s">
        <v>68</v>
      </c>
      <c r="C35" s="171">
        <v>4.2320000000000002</v>
      </c>
      <c r="D35" s="102">
        <v>4.1719999999999997</v>
      </c>
      <c r="E35" s="116"/>
      <c r="F35" s="117"/>
      <c r="G35" s="156"/>
      <c r="H35" s="156"/>
    </row>
    <row r="36" spans="1:14" ht="15" x14ac:dyDescent="0.25">
      <c r="A36" s="166"/>
      <c r="B36" s="136" t="s">
        <v>74</v>
      </c>
      <c r="C36" s="171">
        <v>1.524</v>
      </c>
      <c r="D36" s="102"/>
      <c r="E36" s="116"/>
      <c r="F36" s="117"/>
      <c r="G36" s="156"/>
      <c r="H36" s="156"/>
    </row>
    <row r="37" spans="1:14" ht="28.5" x14ac:dyDescent="0.2">
      <c r="A37" s="158"/>
      <c r="B37" s="159" t="s">
        <v>147</v>
      </c>
      <c r="C37" s="160">
        <f>SUM(C28:C36)</f>
        <v>56.20000000000001</v>
      </c>
      <c r="D37" s="160">
        <f>SUM(D28:D36)</f>
        <v>29.464000000000002</v>
      </c>
      <c r="E37" s="116"/>
      <c r="F37" s="117"/>
      <c r="G37" s="156"/>
      <c r="H37" s="156"/>
    </row>
    <row r="38" spans="1:14" ht="15" x14ac:dyDescent="0.25">
      <c r="A38" s="123"/>
      <c r="B38" s="127"/>
      <c r="C38" s="128"/>
      <c r="D38" s="124"/>
      <c r="E38" s="119"/>
      <c r="F38" s="118"/>
      <c r="H38" s="156"/>
    </row>
    <row r="39" spans="1:14" ht="14.25" x14ac:dyDescent="0.2">
      <c r="A39" s="125"/>
      <c r="B39" s="126"/>
      <c r="C39" s="126"/>
      <c r="D39" s="125"/>
      <c r="E39" s="12"/>
      <c r="F39" s="12"/>
      <c r="H39" s="156"/>
    </row>
    <row r="40" spans="1:14" ht="14.25" x14ac:dyDescent="0.2">
      <c r="A40" s="125"/>
      <c r="B40" s="126"/>
      <c r="C40" s="126"/>
      <c r="D40" s="125"/>
      <c r="E40" s="12"/>
      <c r="F40" s="12"/>
    </row>
    <row r="41" spans="1:14" x14ac:dyDescent="0.2">
      <c r="A41" s="12"/>
      <c r="D41" s="12"/>
      <c r="E41" s="12"/>
      <c r="F41" s="12"/>
    </row>
    <row r="42" spans="1:14" ht="16.5" customHeight="1" x14ac:dyDescent="0.2">
      <c r="A42" s="12"/>
      <c r="D42" s="12"/>
      <c r="E42" s="12"/>
      <c r="F42" s="12"/>
    </row>
    <row r="43" spans="1:14" ht="15" customHeight="1" x14ac:dyDescent="0.2">
      <c r="A43" s="12"/>
      <c r="D43" s="12"/>
      <c r="E43" s="12"/>
      <c r="F43" s="12"/>
    </row>
    <row r="44" spans="1:14" x14ac:dyDescent="0.2">
      <c r="A44" s="12"/>
      <c r="D44" s="12"/>
      <c r="E44" s="86"/>
      <c r="F44" s="12"/>
      <c r="K44" s="12"/>
      <c r="L44" s="12"/>
      <c r="M44" s="12"/>
      <c r="N44" s="12"/>
    </row>
    <row r="45" spans="1:14" x14ac:dyDescent="0.2">
      <c r="A45" s="12"/>
      <c r="D45" s="12"/>
      <c r="E45" s="12"/>
      <c r="F45" s="12"/>
      <c r="K45" s="87"/>
      <c r="L45" s="86"/>
      <c r="M45" s="12"/>
      <c r="N45" s="12"/>
    </row>
    <row r="46" spans="1:14" x14ac:dyDescent="0.2">
      <c r="A46" s="12"/>
      <c r="D46" s="12"/>
      <c r="E46" s="12"/>
      <c r="F46" s="12"/>
      <c r="K46" s="2"/>
      <c r="L46" s="3"/>
      <c r="M46" s="12"/>
      <c r="N46" s="12"/>
    </row>
    <row r="47" spans="1:14" x14ac:dyDescent="0.2">
      <c r="A47" s="12"/>
      <c r="D47" s="12"/>
      <c r="E47" s="12"/>
      <c r="F47" s="12"/>
      <c r="K47" s="12"/>
      <c r="L47" s="12"/>
      <c r="M47" s="12"/>
      <c r="N47" s="12"/>
    </row>
    <row r="48" spans="1:14" x14ac:dyDescent="0.2">
      <c r="A48" s="12"/>
      <c r="D48" s="12"/>
      <c r="E48" s="12"/>
      <c r="F48" s="12"/>
      <c r="K48" s="12"/>
      <c r="L48" s="12"/>
      <c r="M48" s="12"/>
      <c r="N48" s="12"/>
    </row>
    <row r="63" ht="30" customHeight="1" x14ac:dyDescent="0.2"/>
    <row r="66" spans="10:10" x14ac:dyDescent="0.2">
      <c r="J66" s="9"/>
    </row>
    <row r="69" spans="10:10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1">
    <mergeCell ref="M16:N16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9"/>
  <sheetViews>
    <sheetView topLeftCell="A4" zoomScale="130" zoomScaleNormal="130" workbookViewId="0">
      <selection activeCell="J64" sqref="J64"/>
    </sheetView>
  </sheetViews>
  <sheetFormatPr defaultRowHeight="12.75" x14ac:dyDescent="0.2"/>
  <cols>
    <col min="1" max="1" width="4.28515625" style="156" customWidth="1"/>
    <col min="2" max="2" width="52.140625" style="156" customWidth="1"/>
    <col min="3" max="3" width="16.42578125" style="156" customWidth="1"/>
    <col min="4" max="4" width="17.28515625" style="156" customWidth="1"/>
    <col min="5" max="5" width="12.42578125" style="156" customWidth="1"/>
    <col min="6" max="6" width="7.28515625" style="156" customWidth="1"/>
    <col min="7" max="7" width="10.5703125" style="156" bestFit="1" customWidth="1"/>
    <col min="8" max="16384" width="9.140625" style="156"/>
  </cols>
  <sheetData>
    <row r="1" spans="1:12" ht="15" x14ac:dyDescent="0.25">
      <c r="A1" s="7"/>
      <c r="B1" s="7"/>
      <c r="C1" s="75" t="s">
        <v>0</v>
      </c>
      <c r="D1" s="75"/>
      <c r="E1" s="75"/>
      <c r="F1" s="7"/>
    </row>
    <row r="2" spans="1:12" ht="16.5" customHeight="1" x14ac:dyDescent="0.25">
      <c r="A2" s="7"/>
      <c r="B2" s="7"/>
      <c r="C2" s="75" t="s">
        <v>118</v>
      </c>
      <c r="D2" s="75"/>
      <c r="E2" s="75"/>
      <c r="F2" s="7"/>
    </row>
    <row r="3" spans="1:12" ht="15" x14ac:dyDescent="0.25">
      <c r="A3" s="7"/>
      <c r="B3" s="7"/>
      <c r="C3" s="75" t="s">
        <v>24</v>
      </c>
      <c r="D3" s="75"/>
      <c r="E3" s="75"/>
      <c r="F3" s="7"/>
    </row>
    <row r="4" spans="1:12" x14ac:dyDescent="0.2">
      <c r="A4" s="4"/>
      <c r="B4" s="4"/>
      <c r="C4" s="4"/>
      <c r="D4" s="4"/>
      <c r="E4" s="4"/>
      <c r="F4" s="4"/>
    </row>
    <row r="5" spans="1:12" ht="15.75" customHeight="1" x14ac:dyDescent="0.25">
      <c r="A5" s="328" t="s">
        <v>54</v>
      </c>
      <c r="B5" s="328"/>
      <c r="C5" s="328"/>
      <c r="D5" s="328"/>
      <c r="E5" s="328"/>
      <c r="F5" s="328"/>
    </row>
    <row r="6" spans="1:12" ht="15.75" customHeight="1" x14ac:dyDescent="0.25">
      <c r="A6" s="72"/>
      <c r="B6" s="329" t="s">
        <v>55</v>
      </c>
      <c r="C6" s="329"/>
      <c r="D6" s="329"/>
      <c r="E6" s="329"/>
      <c r="F6" s="329"/>
    </row>
    <row r="7" spans="1:12" ht="15.75" customHeight="1" x14ac:dyDescent="0.25">
      <c r="A7" s="72"/>
      <c r="B7" s="72"/>
      <c r="C7" s="72"/>
      <c r="D7" s="72"/>
      <c r="E7" s="72"/>
      <c r="F7" s="72"/>
    </row>
    <row r="8" spans="1:12" ht="15" customHeight="1" x14ac:dyDescent="0.25">
      <c r="A8" s="13"/>
      <c r="B8" s="13"/>
      <c r="C8" s="13"/>
      <c r="D8" s="64" t="s">
        <v>15</v>
      </c>
      <c r="E8" s="317"/>
      <c r="F8" s="318"/>
    </row>
    <row r="9" spans="1:12" ht="13.5" customHeight="1" x14ac:dyDescent="0.2">
      <c r="A9" s="322" t="s">
        <v>9</v>
      </c>
      <c r="B9" s="322" t="s">
        <v>20</v>
      </c>
      <c r="C9" s="330" t="s">
        <v>2</v>
      </c>
      <c r="D9" s="324" t="s">
        <v>52</v>
      </c>
    </row>
    <row r="10" spans="1:12" ht="18.75" customHeight="1" x14ac:dyDescent="0.2">
      <c r="A10" s="322"/>
      <c r="B10" s="322"/>
      <c r="C10" s="331"/>
      <c r="D10" s="325"/>
    </row>
    <row r="11" spans="1:12" ht="15" customHeight="1" x14ac:dyDescent="0.2">
      <c r="A11" s="322"/>
      <c r="B11" s="322"/>
      <c r="C11" s="332"/>
      <c r="D11" s="326"/>
    </row>
    <row r="12" spans="1:12" ht="13.5" customHeight="1" x14ac:dyDescent="0.2">
      <c r="A12" s="187">
        <v>1</v>
      </c>
      <c r="B12" s="187">
        <v>2</v>
      </c>
      <c r="C12" s="187">
        <v>3</v>
      </c>
      <c r="D12" s="187">
        <v>4</v>
      </c>
    </row>
    <row r="13" spans="1:12" ht="14.25" x14ac:dyDescent="0.2">
      <c r="A13" s="91">
        <v>1</v>
      </c>
      <c r="B13" s="172" t="s">
        <v>63</v>
      </c>
      <c r="C13" s="101">
        <f>C15+C14</f>
        <v>8.4469999999999992</v>
      </c>
      <c r="D13" s="101">
        <f>D15+D14</f>
        <v>4.0599999999999996</v>
      </c>
    </row>
    <row r="14" spans="1:12" ht="15" x14ac:dyDescent="0.2">
      <c r="A14" s="91"/>
      <c r="B14" s="93" t="s">
        <v>53</v>
      </c>
      <c r="C14" s="103">
        <v>5.9569999999999999</v>
      </c>
      <c r="D14" s="103">
        <v>4.0599999999999996</v>
      </c>
    </row>
    <row r="15" spans="1:12" ht="15" x14ac:dyDescent="0.2">
      <c r="A15" s="92"/>
      <c r="B15" s="224" t="s">
        <v>169</v>
      </c>
      <c r="C15" s="103">
        <v>2.4900000000000002</v>
      </c>
      <c r="D15" s="103"/>
      <c r="G15" s="157"/>
      <c r="I15" s="157"/>
      <c r="J15" s="157"/>
      <c r="K15" s="157"/>
      <c r="L15" s="157"/>
    </row>
    <row r="16" spans="1:12" ht="14.25" x14ac:dyDescent="0.2">
      <c r="A16" s="91">
        <v>2</v>
      </c>
      <c r="B16" s="94" t="s">
        <v>71</v>
      </c>
      <c r="C16" s="101">
        <f>C17</f>
        <v>3.5569999999999999</v>
      </c>
      <c r="D16" s="101">
        <f>D17</f>
        <v>0</v>
      </c>
      <c r="I16" s="157"/>
      <c r="J16" s="157"/>
      <c r="K16" s="327"/>
      <c r="L16" s="327"/>
    </row>
    <row r="17" spans="1:12" ht="30" x14ac:dyDescent="0.2">
      <c r="A17" s="92"/>
      <c r="B17" s="89" t="s">
        <v>105</v>
      </c>
      <c r="C17" s="103">
        <v>3.5569999999999999</v>
      </c>
      <c r="D17" s="103"/>
      <c r="J17" s="157"/>
      <c r="K17" s="188"/>
      <c r="L17" s="188"/>
    </row>
    <row r="18" spans="1:12" ht="14.25" x14ac:dyDescent="0.2">
      <c r="A18" s="91">
        <v>3</v>
      </c>
      <c r="B18" s="94" t="s">
        <v>39</v>
      </c>
      <c r="C18" s="101">
        <f>C19</f>
        <v>3.125</v>
      </c>
      <c r="D18" s="101">
        <f>D19</f>
        <v>0</v>
      </c>
    </row>
    <row r="19" spans="1:12" ht="30" x14ac:dyDescent="0.2">
      <c r="A19" s="272"/>
      <c r="B19" s="89" t="s">
        <v>105</v>
      </c>
      <c r="C19" s="103">
        <v>3.125</v>
      </c>
      <c r="D19" s="103"/>
      <c r="I19" s="157"/>
    </row>
    <row r="20" spans="1:12" ht="14.25" x14ac:dyDescent="0.2">
      <c r="A20" s="91">
        <v>4</v>
      </c>
      <c r="B20" s="94" t="s">
        <v>21</v>
      </c>
      <c r="C20" s="104">
        <f>C22+C21</f>
        <v>12.492000000000001</v>
      </c>
      <c r="D20" s="104">
        <f>D22+D21</f>
        <v>3.27</v>
      </c>
      <c r="I20" s="157"/>
      <c r="J20" s="157"/>
    </row>
    <row r="21" spans="1:12" ht="30" x14ac:dyDescent="0.25">
      <c r="A21" s="91"/>
      <c r="B21" s="93" t="s">
        <v>173</v>
      </c>
      <c r="C21" s="102">
        <v>3.5720000000000001</v>
      </c>
      <c r="D21" s="102">
        <v>3.27</v>
      </c>
      <c r="I21" s="157"/>
      <c r="J21" s="157"/>
      <c r="K21" s="157"/>
      <c r="L21" s="157"/>
    </row>
    <row r="22" spans="1:12" ht="30" x14ac:dyDescent="0.25">
      <c r="A22" s="91"/>
      <c r="B22" s="89" t="s">
        <v>105</v>
      </c>
      <c r="C22" s="102">
        <v>8.92</v>
      </c>
      <c r="D22" s="102"/>
      <c r="I22" s="157"/>
      <c r="J22" s="157"/>
      <c r="K22" s="157"/>
      <c r="L22" s="157"/>
    </row>
    <row r="23" spans="1:12" ht="14.25" x14ac:dyDescent="0.2">
      <c r="A23" s="91">
        <v>5</v>
      </c>
      <c r="B23" s="94" t="s">
        <v>67</v>
      </c>
      <c r="C23" s="104">
        <f>C25+C24</f>
        <v>17.41</v>
      </c>
      <c r="D23" s="104">
        <f>D25+D24</f>
        <v>5.96</v>
      </c>
      <c r="I23" s="157"/>
      <c r="J23" s="157"/>
      <c r="K23" s="157"/>
      <c r="L23" s="157"/>
    </row>
    <row r="24" spans="1:12" ht="15" x14ac:dyDescent="0.25">
      <c r="A24" s="91"/>
      <c r="B24" s="93" t="s">
        <v>53</v>
      </c>
      <c r="C24" s="102">
        <v>6.41</v>
      </c>
      <c r="D24" s="102">
        <v>5.96</v>
      </c>
      <c r="I24" s="157"/>
      <c r="J24" s="157"/>
      <c r="K24" s="157"/>
      <c r="L24" s="157"/>
    </row>
    <row r="25" spans="1:12" ht="30" x14ac:dyDescent="0.25">
      <c r="A25" s="91"/>
      <c r="B25" s="89" t="s">
        <v>105</v>
      </c>
      <c r="C25" s="102">
        <v>11</v>
      </c>
      <c r="D25" s="102"/>
      <c r="I25" s="157"/>
      <c r="J25" s="157"/>
      <c r="K25" s="157"/>
      <c r="L25" s="157"/>
    </row>
    <row r="26" spans="1:12" ht="14.25" x14ac:dyDescent="0.2">
      <c r="A26" s="91">
        <v>6</v>
      </c>
      <c r="B26" s="94" t="s">
        <v>120</v>
      </c>
      <c r="C26" s="104">
        <f>C28+C27</f>
        <v>23.776</v>
      </c>
      <c r="D26" s="104">
        <f>D28+D27</f>
        <v>0</v>
      </c>
      <c r="I26" s="157"/>
      <c r="J26" s="157"/>
      <c r="K26" s="157"/>
      <c r="L26" s="157"/>
    </row>
    <row r="27" spans="1:12" ht="15" x14ac:dyDescent="0.25">
      <c r="A27" s="91"/>
      <c r="B27" s="93" t="s">
        <v>53</v>
      </c>
      <c r="C27" s="102">
        <v>16</v>
      </c>
      <c r="D27" s="104"/>
      <c r="E27" s="10"/>
      <c r="I27" s="157"/>
      <c r="J27" s="157"/>
      <c r="K27" s="157"/>
      <c r="L27" s="157"/>
    </row>
    <row r="28" spans="1:12" ht="30" x14ac:dyDescent="0.25">
      <c r="A28" s="91"/>
      <c r="B28" s="89" t="s">
        <v>105</v>
      </c>
      <c r="C28" s="102">
        <v>7.7759999999999998</v>
      </c>
      <c r="D28" s="102"/>
      <c r="I28" s="157"/>
      <c r="J28" s="157"/>
      <c r="K28" s="157"/>
      <c r="L28" s="157"/>
    </row>
    <row r="29" spans="1:12" ht="14.25" x14ac:dyDescent="0.2">
      <c r="A29" s="91">
        <v>7</v>
      </c>
      <c r="B29" s="94" t="s">
        <v>34</v>
      </c>
      <c r="C29" s="104">
        <f>C32+C30+C31</f>
        <v>56</v>
      </c>
      <c r="D29" s="104">
        <f>D32+D30+D31</f>
        <v>38.56</v>
      </c>
      <c r="I29" s="157"/>
      <c r="J29" s="157"/>
      <c r="K29" s="157"/>
      <c r="L29" s="157"/>
    </row>
    <row r="30" spans="1:12" ht="15" x14ac:dyDescent="0.25">
      <c r="A30" s="91"/>
      <c r="B30" s="93" t="s">
        <v>53</v>
      </c>
      <c r="C30" s="102">
        <v>30.34</v>
      </c>
      <c r="D30" s="102">
        <v>14.334</v>
      </c>
      <c r="E30" s="10"/>
      <c r="I30" s="157"/>
      <c r="J30" s="157"/>
      <c r="K30" s="83"/>
      <c r="L30" s="157"/>
    </row>
    <row r="31" spans="1:12" ht="30" x14ac:dyDescent="0.25">
      <c r="A31" s="91"/>
      <c r="B31" s="93" t="s">
        <v>173</v>
      </c>
      <c r="C31" s="102">
        <v>24.582000000000001</v>
      </c>
      <c r="D31" s="102">
        <v>24.225999999999999</v>
      </c>
      <c r="E31" s="10"/>
      <c r="I31" s="157"/>
      <c r="J31" s="157"/>
      <c r="K31" s="83"/>
      <c r="L31" s="157"/>
    </row>
    <row r="32" spans="1:12" ht="30" x14ac:dyDescent="0.25">
      <c r="A32" s="91"/>
      <c r="B32" s="89" t="s">
        <v>105</v>
      </c>
      <c r="C32" s="102">
        <v>1.0780000000000001</v>
      </c>
      <c r="D32" s="102"/>
      <c r="I32" s="157"/>
      <c r="J32" s="157"/>
      <c r="K32" s="79"/>
      <c r="L32" s="84"/>
    </row>
    <row r="33" spans="1:12" ht="14.25" x14ac:dyDescent="0.2">
      <c r="A33" s="91">
        <v>9</v>
      </c>
      <c r="B33" s="94" t="s">
        <v>43</v>
      </c>
      <c r="C33" s="104">
        <f>C36+C34+C35</f>
        <v>6.1950000000000003</v>
      </c>
      <c r="D33" s="104">
        <f>D36+D34+D35</f>
        <v>2.6029999999999998</v>
      </c>
      <c r="I33" s="157"/>
      <c r="J33" s="157"/>
      <c r="K33" s="157"/>
      <c r="L33" s="157"/>
    </row>
    <row r="34" spans="1:12" ht="15" x14ac:dyDescent="0.25">
      <c r="A34" s="91"/>
      <c r="B34" s="93" t="s">
        <v>53</v>
      </c>
      <c r="C34" s="102">
        <v>3.2770000000000001</v>
      </c>
      <c r="D34" s="102">
        <v>2.2599999999999998</v>
      </c>
      <c r="I34" s="157"/>
      <c r="J34" s="157"/>
      <c r="K34" s="157"/>
      <c r="L34" s="157"/>
    </row>
    <row r="35" spans="1:12" ht="30" x14ac:dyDescent="0.25">
      <c r="A35" s="91"/>
      <c r="B35" s="93" t="s">
        <v>173</v>
      </c>
      <c r="C35" s="102">
        <v>0.46100000000000002</v>
      </c>
      <c r="D35" s="102">
        <v>0.34300000000000003</v>
      </c>
      <c r="I35" s="157"/>
      <c r="J35" s="157"/>
      <c r="K35" s="157"/>
      <c r="L35" s="157"/>
    </row>
    <row r="36" spans="1:12" ht="30" x14ac:dyDescent="0.25">
      <c r="A36" s="91"/>
      <c r="B36" s="89" t="s">
        <v>105</v>
      </c>
      <c r="C36" s="102">
        <v>2.4569999999999999</v>
      </c>
      <c r="D36" s="102"/>
      <c r="I36" s="157"/>
      <c r="J36" s="157"/>
      <c r="K36" s="157"/>
      <c r="L36" s="157"/>
    </row>
    <row r="37" spans="1:12" ht="28.5" x14ac:dyDescent="0.2">
      <c r="A37" s="91">
        <v>10</v>
      </c>
      <c r="B37" s="94" t="s">
        <v>81</v>
      </c>
      <c r="C37" s="104">
        <f>C40+C39+C38</f>
        <v>17.116</v>
      </c>
      <c r="D37" s="104">
        <f>D40+D39+D38</f>
        <v>10.88</v>
      </c>
      <c r="I37" s="157"/>
      <c r="J37" s="157"/>
      <c r="K37" s="157"/>
      <c r="L37" s="157"/>
    </row>
    <row r="38" spans="1:12" ht="15" x14ac:dyDescent="0.25">
      <c r="A38" s="91"/>
      <c r="B38" s="93" t="s">
        <v>53</v>
      </c>
      <c r="C38" s="102">
        <v>0</v>
      </c>
      <c r="D38" s="102">
        <v>-0.41799999999999998</v>
      </c>
      <c r="I38" s="157"/>
      <c r="J38" s="157"/>
      <c r="K38" s="157"/>
      <c r="L38" s="157"/>
    </row>
    <row r="39" spans="1:12" ht="30" x14ac:dyDescent="0.25">
      <c r="A39" s="91"/>
      <c r="B39" s="93" t="s">
        <v>173</v>
      </c>
      <c r="C39" s="102">
        <v>11.529</v>
      </c>
      <c r="D39" s="102">
        <v>11.298</v>
      </c>
      <c r="I39" s="157"/>
      <c r="J39" s="157"/>
      <c r="K39" s="157"/>
      <c r="L39" s="157"/>
    </row>
    <row r="40" spans="1:12" ht="30" x14ac:dyDescent="0.25">
      <c r="A40" s="92"/>
      <c r="B40" s="89" t="s">
        <v>105</v>
      </c>
      <c r="C40" s="102">
        <v>5.5869999999999997</v>
      </c>
      <c r="D40" s="102"/>
      <c r="I40" s="157"/>
      <c r="J40" s="157"/>
      <c r="K40" s="157"/>
      <c r="L40" s="157"/>
    </row>
    <row r="41" spans="1:12" ht="14.25" x14ac:dyDescent="0.2">
      <c r="A41" s="91">
        <v>11</v>
      </c>
      <c r="B41" s="94" t="s">
        <v>72</v>
      </c>
      <c r="C41" s="104">
        <f>C44+C43+C42</f>
        <v>10.167</v>
      </c>
      <c r="D41" s="104">
        <f>D44+D43+D42</f>
        <v>1.294</v>
      </c>
      <c r="I41" s="157"/>
      <c r="J41" s="157"/>
      <c r="K41" s="157"/>
      <c r="L41" s="157"/>
    </row>
    <row r="42" spans="1:12" ht="30" x14ac:dyDescent="0.25">
      <c r="A42" s="91"/>
      <c r="B42" s="93" t="s">
        <v>173</v>
      </c>
      <c r="C42" s="102">
        <v>1.9670000000000001</v>
      </c>
      <c r="D42" s="102">
        <v>1.8939999999999999</v>
      </c>
      <c r="I42" s="157"/>
      <c r="K42" s="157"/>
      <c r="L42" s="157"/>
    </row>
    <row r="43" spans="1:12" ht="15" x14ac:dyDescent="0.25">
      <c r="A43" s="91"/>
      <c r="B43" s="93" t="s">
        <v>161</v>
      </c>
      <c r="C43" s="102">
        <v>3.2</v>
      </c>
      <c r="D43" s="102">
        <v>-0.6</v>
      </c>
      <c r="I43" s="87"/>
      <c r="K43" s="157"/>
      <c r="L43" s="157"/>
    </row>
    <row r="44" spans="1:12" ht="30" x14ac:dyDescent="0.25">
      <c r="A44" s="92"/>
      <c r="B44" s="89" t="s">
        <v>105</v>
      </c>
      <c r="C44" s="102">
        <v>5</v>
      </c>
      <c r="D44" s="102"/>
      <c r="I44" s="2"/>
      <c r="K44" s="157"/>
      <c r="L44" s="157"/>
    </row>
    <row r="45" spans="1:12" ht="14.25" x14ac:dyDescent="0.2">
      <c r="A45" s="91">
        <v>14</v>
      </c>
      <c r="B45" s="94" t="s">
        <v>69</v>
      </c>
      <c r="C45" s="104">
        <f>C48+C46+C47</f>
        <v>40.003</v>
      </c>
      <c r="D45" s="104">
        <f>D48+D46+D47</f>
        <v>23.288</v>
      </c>
      <c r="I45" s="157"/>
      <c r="L45" s="157"/>
    </row>
    <row r="46" spans="1:12" ht="15" x14ac:dyDescent="0.25">
      <c r="A46" s="91"/>
      <c r="B46" s="93" t="s">
        <v>53</v>
      </c>
      <c r="C46" s="102">
        <v>9.2129999999999992</v>
      </c>
      <c r="D46" s="104"/>
      <c r="E46" s="10"/>
      <c r="I46" s="157"/>
      <c r="L46" s="157"/>
    </row>
    <row r="47" spans="1:12" ht="30" x14ac:dyDescent="0.25">
      <c r="A47" s="91"/>
      <c r="B47" s="93" t="s">
        <v>173</v>
      </c>
      <c r="C47" s="102">
        <v>23.763000000000002</v>
      </c>
      <c r="D47" s="102">
        <v>23.288</v>
      </c>
      <c r="E47" s="10"/>
      <c r="I47" s="157"/>
      <c r="L47" s="157"/>
    </row>
    <row r="48" spans="1:12" ht="30" x14ac:dyDescent="0.25">
      <c r="A48" s="92"/>
      <c r="B48" s="89" t="s">
        <v>105</v>
      </c>
      <c r="C48" s="102">
        <v>7.0270000000000001</v>
      </c>
      <c r="D48" s="102"/>
      <c r="I48" s="157"/>
      <c r="L48" s="157"/>
    </row>
    <row r="49" spans="1:10" ht="14.25" x14ac:dyDescent="0.2">
      <c r="A49" s="91">
        <v>15</v>
      </c>
      <c r="B49" s="94" t="s">
        <v>160</v>
      </c>
      <c r="C49" s="104">
        <f>C51+C50</f>
        <v>30.765000000000001</v>
      </c>
      <c r="D49" s="104">
        <f>D51+D50</f>
        <v>31.57</v>
      </c>
      <c r="I49" s="157"/>
    </row>
    <row r="50" spans="1:10" ht="30" x14ac:dyDescent="0.25">
      <c r="A50" s="91"/>
      <c r="B50" s="93" t="s">
        <v>173</v>
      </c>
      <c r="C50" s="102">
        <v>27.465</v>
      </c>
      <c r="D50" s="102">
        <v>27.07</v>
      </c>
      <c r="I50" s="157"/>
    </row>
    <row r="51" spans="1:10" ht="15" x14ac:dyDescent="0.25">
      <c r="A51" s="92"/>
      <c r="B51" s="93" t="s">
        <v>161</v>
      </c>
      <c r="C51" s="102">
        <v>3.3</v>
      </c>
      <c r="D51" s="102">
        <v>4.5</v>
      </c>
      <c r="I51" s="157"/>
    </row>
    <row r="52" spans="1:10" ht="14.25" x14ac:dyDescent="0.2">
      <c r="A52" s="91">
        <v>16</v>
      </c>
      <c r="B52" s="94" t="s">
        <v>171</v>
      </c>
      <c r="C52" s="104">
        <f>C53</f>
        <v>48.965000000000003</v>
      </c>
      <c r="D52" s="104">
        <f>D53</f>
        <v>47.671999999999997</v>
      </c>
      <c r="I52" s="157"/>
    </row>
    <row r="53" spans="1:10" ht="30" x14ac:dyDescent="0.25">
      <c r="A53" s="92"/>
      <c r="B53" s="93" t="s">
        <v>173</v>
      </c>
      <c r="C53" s="102">
        <v>48.965000000000003</v>
      </c>
      <c r="D53" s="102">
        <v>47.671999999999997</v>
      </c>
      <c r="I53" s="157"/>
    </row>
    <row r="54" spans="1:10" ht="14.25" x14ac:dyDescent="0.2">
      <c r="A54" s="91">
        <v>17</v>
      </c>
      <c r="B54" s="94" t="s">
        <v>76</v>
      </c>
      <c r="C54" s="104">
        <f>C55</f>
        <v>6.9</v>
      </c>
      <c r="D54" s="104">
        <f>D55</f>
        <v>5.59</v>
      </c>
      <c r="I54" s="157"/>
    </row>
    <row r="55" spans="1:10" ht="15" x14ac:dyDescent="0.25">
      <c r="A55" s="92"/>
      <c r="B55" s="93" t="s">
        <v>53</v>
      </c>
      <c r="C55" s="102">
        <v>6.9</v>
      </c>
      <c r="D55" s="102">
        <v>5.59</v>
      </c>
    </row>
    <row r="56" spans="1:10" ht="14.25" x14ac:dyDescent="0.2">
      <c r="A56" s="91">
        <v>18</v>
      </c>
      <c r="B56" s="94" t="s">
        <v>77</v>
      </c>
      <c r="C56" s="104">
        <f>C57</f>
        <v>3.3</v>
      </c>
      <c r="D56" s="104">
        <f>D57</f>
        <v>2.97</v>
      </c>
    </row>
    <row r="57" spans="1:10" ht="15" x14ac:dyDescent="0.25">
      <c r="A57" s="92"/>
      <c r="B57" s="93" t="s">
        <v>53</v>
      </c>
      <c r="C57" s="102">
        <v>3.3</v>
      </c>
      <c r="D57" s="102">
        <v>2.97</v>
      </c>
    </row>
    <row r="58" spans="1:10" ht="14.25" x14ac:dyDescent="0.2">
      <c r="A58" s="91">
        <v>19</v>
      </c>
      <c r="B58" s="94" t="s">
        <v>170</v>
      </c>
      <c r="C58" s="104">
        <f>C59</f>
        <v>4.57</v>
      </c>
      <c r="D58" s="104">
        <f>D59</f>
        <v>3.88</v>
      </c>
    </row>
    <row r="59" spans="1:10" ht="15" x14ac:dyDescent="0.25">
      <c r="A59" s="92"/>
      <c r="B59" s="93" t="s">
        <v>53</v>
      </c>
      <c r="C59" s="102">
        <v>4.57</v>
      </c>
      <c r="D59" s="102">
        <v>3.88</v>
      </c>
    </row>
    <row r="60" spans="1:10" ht="15" x14ac:dyDescent="0.25">
      <c r="A60" s="95"/>
      <c r="B60" s="96" t="s">
        <v>22</v>
      </c>
      <c r="C60" s="104">
        <f>C41+C37+C33+C29+C23+C20+C18+C16+C13+C49+C45+C26+C58+C56+C54+C52</f>
        <v>292.78800000000001</v>
      </c>
      <c r="D60" s="104">
        <f>D41+D37+D33+D29+D23+D20+D18+D16+D13+D49+D45+D26+D58+D56+D54+D52</f>
        <v>181.59700000000001</v>
      </c>
    </row>
    <row r="61" spans="1:10" ht="15" x14ac:dyDescent="0.25">
      <c r="A61" s="95"/>
      <c r="B61" s="93" t="s">
        <v>23</v>
      </c>
      <c r="C61" s="102">
        <f>C14+C24+C27+C30+C34+C46+C55+C57+C59+C38</f>
        <v>85.967000000000013</v>
      </c>
      <c r="D61" s="102">
        <f>D14+D24+D27+D30+D34+D46+D55+D57+D59+D38</f>
        <v>38.635999999999996</v>
      </c>
      <c r="J61" s="9"/>
    </row>
    <row r="62" spans="1:10" ht="30" x14ac:dyDescent="0.25">
      <c r="A62" s="95"/>
      <c r="B62" s="93" t="s">
        <v>173</v>
      </c>
      <c r="C62" s="102">
        <f>C53+C50+C47+C42+C39+C35+C31+C21</f>
        <v>142.304</v>
      </c>
      <c r="D62" s="102">
        <f>D53+D50+D47+D42+D39+D35+D31+D21</f>
        <v>139.06100000000001</v>
      </c>
    </row>
    <row r="63" spans="1:10" ht="15" x14ac:dyDescent="0.25">
      <c r="A63" s="95"/>
      <c r="B63" s="93" t="s">
        <v>161</v>
      </c>
      <c r="C63" s="102">
        <f>C51+C15+C43</f>
        <v>8.99</v>
      </c>
      <c r="D63" s="102">
        <f>D51+D15+D43</f>
        <v>3.9</v>
      </c>
    </row>
    <row r="64" spans="1:10" ht="30" x14ac:dyDescent="0.25">
      <c r="A64" s="274"/>
      <c r="B64" s="89" t="s">
        <v>105</v>
      </c>
      <c r="C64" s="139">
        <f>C44+C36+C32+C25+C22+C19+C17+C40+C48+C28</f>
        <v>55.527000000000001</v>
      </c>
      <c r="D64" s="139">
        <f>D44+D36+D32+D25+D22+D19+D17+D40+D48+D28</f>
        <v>0</v>
      </c>
    </row>
    <row r="65" spans="2:7" x14ac:dyDescent="0.2">
      <c r="B65" s="97"/>
      <c r="C65" s="97"/>
    </row>
    <row r="68" spans="2:7" x14ac:dyDescent="0.2">
      <c r="F68" s="10"/>
      <c r="G68" s="10"/>
    </row>
    <row r="69" spans="2:7" ht="16.5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K16:L16"/>
    <mergeCell ref="A5:F5"/>
    <mergeCell ref="B6:F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9"/>
  <sheetViews>
    <sheetView zoomScale="130" zoomScaleNormal="130" workbookViewId="0">
      <selection activeCell="G23" sqref="G23"/>
    </sheetView>
  </sheetViews>
  <sheetFormatPr defaultRowHeight="12.75" x14ac:dyDescent="0.2"/>
  <cols>
    <col min="1" max="1" width="4.28515625" style="156" customWidth="1"/>
    <col min="2" max="2" width="52.140625" style="156" customWidth="1"/>
    <col min="3" max="3" width="16.42578125" style="156" customWidth="1"/>
    <col min="4" max="4" width="17.28515625" style="156" customWidth="1"/>
    <col min="5" max="5" width="12.42578125" style="156" customWidth="1"/>
    <col min="6" max="6" width="7.28515625" style="156" customWidth="1"/>
    <col min="7" max="7" width="10.5703125" style="156" bestFit="1" customWidth="1"/>
    <col min="8" max="16384" width="9.140625" style="156"/>
  </cols>
  <sheetData>
    <row r="1" spans="1:12" ht="15" x14ac:dyDescent="0.25">
      <c r="A1" s="7"/>
      <c r="B1" s="7"/>
      <c r="C1" s="75" t="s">
        <v>0</v>
      </c>
      <c r="D1" s="75"/>
      <c r="E1" s="75"/>
      <c r="F1" s="7"/>
    </row>
    <row r="2" spans="1:12" ht="16.5" customHeight="1" x14ac:dyDescent="0.25">
      <c r="A2" s="7"/>
      <c r="B2" s="7"/>
      <c r="C2" s="75" t="s">
        <v>118</v>
      </c>
      <c r="D2" s="75"/>
      <c r="E2" s="75"/>
      <c r="F2" s="7"/>
    </row>
    <row r="3" spans="1:12" ht="15" x14ac:dyDescent="0.25">
      <c r="A3" s="7"/>
      <c r="B3" s="7"/>
      <c r="C3" s="75" t="s">
        <v>85</v>
      </c>
      <c r="D3" s="75"/>
      <c r="E3" s="75"/>
      <c r="F3" s="7"/>
    </row>
    <row r="4" spans="1:12" x14ac:dyDescent="0.2">
      <c r="A4" s="4"/>
      <c r="B4" s="4"/>
      <c r="C4" s="4"/>
      <c r="D4" s="4"/>
      <c r="E4" s="4"/>
      <c r="F4" s="4"/>
    </row>
    <row r="5" spans="1:12" ht="15.75" customHeight="1" x14ac:dyDescent="0.25">
      <c r="A5" s="316" t="s">
        <v>88</v>
      </c>
      <c r="B5" s="316"/>
      <c r="C5" s="316"/>
      <c r="D5" s="316"/>
      <c r="E5" s="189"/>
      <c r="F5" s="189"/>
    </row>
    <row r="6" spans="1:12" ht="15.75" customHeight="1" x14ac:dyDescent="0.25">
      <c r="A6" s="316" t="s">
        <v>87</v>
      </c>
      <c r="B6" s="316"/>
      <c r="C6" s="316"/>
      <c r="D6" s="316"/>
      <c r="E6" s="190"/>
      <c r="F6" s="190"/>
    </row>
    <row r="7" spans="1:12" ht="15.75" customHeight="1" x14ac:dyDescent="0.25">
      <c r="A7" s="191"/>
      <c r="B7" s="194" t="s">
        <v>86</v>
      </c>
      <c r="C7" s="191"/>
      <c r="D7" s="191"/>
      <c r="E7" s="72"/>
      <c r="F7" s="72"/>
    </row>
    <row r="8" spans="1:12" ht="15" customHeight="1" x14ac:dyDescent="0.3">
      <c r="A8" s="191"/>
      <c r="B8" s="193"/>
      <c r="C8" s="191"/>
      <c r="D8" s="191"/>
      <c r="E8" s="72"/>
      <c r="F8" s="72"/>
    </row>
    <row r="9" spans="1:12" ht="13.5" customHeight="1" x14ac:dyDescent="0.25">
      <c r="A9" s="191"/>
      <c r="B9" s="191"/>
      <c r="C9" s="191"/>
      <c r="D9" s="64" t="s">
        <v>15</v>
      </c>
      <c r="E9" s="317"/>
      <c r="F9" s="318"/>
    </row>
    <row r="10" spans="1:12" ht="14.25" customHeight="1" x14ac:dyDescent="0.2">
      <c r="A10" s="322" t="s">
        <v>9</v>
      </c>
      <c r="B10" s="322" t="s">
        <v>20</v>
      </c>
      <c r="C10" s="322" t="s">
        <v>2</v>
      </c>
      <c r="D10" s="322" t="s">
        <v>52</v>
      </c>
    </row>
    <row r="11" spans="1:12" ht="15" hidden="1" customHeight="1" x14ac:dyDescent="0.2">
      <c r="A11" s="322"/>
      <c r="B11" s="322"/>
      <c r="C11" s="322"/>
      <c r="D11" s="322"/>
    </row>
    <row r="12" spans="1:12" ht="13.5" customHeight="1" x14ac:dyDescent="0.2">
      <c r="A12" s="322"/>
      <c r="B12" s="322"/>
      <c r="C12" s="322"/>
      <c r="D12" s="322"/>
    </row>
    <row r="13" spans="1:12" ht="15" x14ac:dyDescent="0.2">
      <c r="A13" s="91">
        <v>2</v>
      </c>
      <c r="B13" s="94" t="s">
        <v>124</v>
      </c>
      <c r="C13" s="231">
        <f>C14</f>
        <v>12.4</v>
      </c>
      <c r="D13" s="231">
        <f>D14</f>
        <v>-11</v>
      </c>
    </row>
    <row r="14" spans="1:12" ht="15" x14ac:dyDescent="0.2">
      <c r="A14" s="92"/>
      <c r="B14" s="93" t="s">
        <v>53</v>
      </c>
      <c r="C14" s="231">
        <v>12.4</v>
      </c>
      <c r="D14" s="231">
        <v>-11</v>
      </c>
    </row>
    <row r="15" spans="1:12" ht="14.25" x14ac:dyDescent="0.2">
      <c r="A15" s="91">
        <v>5</v>
      </c>
      <c r="B15" s="201" t="s">
        <v>83</v>
      </c>
      <c r="C15" s="104">
        <f>C16</f>
        <v>4.46</v>
      </c>
      <c r="D15" s="104">
        <f>D16</f>
        <v>0</v>
      </c>
      <c r="I15" s="157"/>
      <c r="J15" s="157"/>
      <c r="K15" s="157"/>
      <c r="L15" s="157"/>
    </row>
    <row r="16" spans="1:12" ht="15" x14ac:dyDescent="0.25">
      <c r="A16" s="92"/>
      <c r="B16" s="93" t="s">
        <v>53</v>
      </c>
      <c r="C16" s="102">
        <v>4.46</v>
      </c>
      <c r="D16" s="102"/>
      <c r="E16" s="10"/>
      <c r="F16" s="267"/>
      <c r="I16" s="157"/>
      <c r="J16" s="157"/>
      <c r="K16" s="327"/>
      <c r="L16" s="327"/>
    </row>
    <row r="17" spans="1:12" ht="14.25" x14ac:dyDescent="0.2">
      <c r="A17" s="202">
        <v>6</v>
      </c>
      <c r="B17" s="96" t="s">
        <v>84</v>
      </c>
      <c r="C17" s="104">
        <f>C15</f>
        <v>4.46</v>
      </c>
      <c r="D17" s="104">
        <f>D15</f>
        <v>0</v>
      </c>
      <c r="J17" s="157"/>
      <c r="K17" s="209"/>
      <c r="L17" s="209"/>
    </row>
    <row r="18" spans="1:12" ht="15" x14ac:dyDescent="0.25">
      <c r="A18" s="203"/>
      <c r="B18" s="204" t="s">
        <v>23</v>
      </c>
      <c r="C18" s="205">
        <f>C16+C14</f>
        <v>16.86</v>
      </c>
      <c r="D18" s="205">
        <f>D16+D14</f>
        <v>-11</v>
      </c>
    </row>
    <row r="19" spans="1:12" x14ac:dyDescent="0.2">
      <c r="B19" s="97"/>
      <c r="C19" s="97"/>
      <c r="D19" s="157"/>
      <c r="E19" s="157"/>
      <c r="I19" s="157"/>
    </row>
    <row r="20" spans="1:12" x14ac:dyDescent="0.2">
      <c r="B20" s="157"/>
      <c r="C20" s="157"/>
      <c r="D20" s="157"/>
      <c r="E20" s="157"/>
      <c r="I20" s="157"/>
      <c r="J20" s="157"/>
    </row>
    <row r="21" spans="1:12" x14ac:dyDescent="0.2">
      <c r="B21" s="157"/>
      <c r="C21" s="157"/>
      <c r="D21" s="157"/>
      <c r="E21" s="157"/>
      <c r="I21" s="157"/>
      <c r="J21" s="157"/>
      <c r="K21" s="157"/>
      <c r="L21" s="157"/>
    </row>
    <row r="22" spans="1:12" x14ac:dyDescent="0.2">
      <c r="B22" s="157"/>
      <c r="C22" s="157"/>
      <c r="D22" s="157"/>
      <c r="E22" s="157"/>
      <c r="I22" s="157"/>
      <c r="J22" s="157"/>
      <c r="K22" s="157"/>
      <c r="L22" s="157"/>
    </row>
    <row r="23" spans="1:12" x14ac:dyDescent="0.2">
      <c r="B23" s="157"/>
      <c r="C23" s="157"/>
      <c r="D23" s="157"/>
      <c r="E23" s="157"/>
      <c r="I23" s="157"/>
      <c r="J23" s="157"/>
      <c r="K23" s="157"/>
      <c r="L23" s="157"/>
    </row>
    <row r="24" spans="1:12" x14ac:dyDescent="0.2">
      <c r="B24" s="157"/>
      <c r="C24" s="157"/>
      <c r="D24" s="83"/>
      <c r="E24" s="157"/>
      <c r="I24" s="157"/>
      <c r="J24" s="157"/>
      <c r="K24" s="157"/>
      <c r="L24" s="157"/>
    </row>
    <row r="25" spans="1:12" ht="15" x14ac:dyDescent="0.2">
      <c r="A25" s="191"/>
      <c r="B25" s="192"/>
      <c r="C25" s="206"/>
      <c r="D25" s="192"/>
    </row>
    <row r="26" spans="1:12" x14ac:dyDescent="0.2">
      <c r="C26" s="168"/>
      <c r="D26" s="157"/>
    </row>
    <row r="31" spans="1:12" x14ac:dyDescent="0.2">
      <c r="I31" s="157"/>
      <c r="J31" s="157"/>
      <c r="K31" s="83"/>
      <c r="L31" s="157"/>
    </row>
    <row r="32" spans="1:12" x14ac:dyDescent="0.2">
      <c r="I32" s="157"/>
      <c r="J32" s="157"/>
      <c r="K32" s="79"/>
      <c r="L32" s="84"/>
    </row>
    <row r="33" spans="9:12" x14ac:dyDescent="0.2">
      <c r="I33" s="157"/>
      <c r="J33" s="157"/>
      <c r="K33" s="157"/>
      <c r="L33" s="157"/>
    </row>
    <row r="34" spans="9:12" x14ac:dyDescent="0.2">
      <c r="I34" s="157"/>
      <c r="J34" s="157"/>
      <c r="K34" s="157"/>
      <c r="L34" s="157"/>
    </row>
    <row r="35" spans="9:12" x14ac:dyDescent="0.2">
      <c r="I35" s="157"/>
      <c r="J35" s="157"/>
      <c r="K35" s="157"/>
      <c r="L35" s="157"/>
    </row>
    <row r="36" spans="9:12" x14ac:dyDescent="0.2">
      <c r="I36" s="157"/>
      <c r="J36" s="157"/>
      <c r="K36" s="157"/>
      <c r="L36" s="157"/>
    </row>
    <row r="37" spans="9:12" x14ac:dyDescent="0.2">
      <c r="I37" s="157"/>
      <c r="J37" s="157"/>
      <c r="K37" s="157"/>
      <c r="L37" s="157"/>
    </row>
    <row r="38" spans="9:12" x14ac:dyDescent="0.2">
      <c r="I38" s="87"/>
      <c r="J38" s="157"/>
      <c r="K38" s="157"/>
      <c r="L38" s="157"/>
    </row>
    <row r="39" spans="9:12" x14ac:dyDescent="0.2">
      <c r="I39" s="2"/>
      <c r="J39" s="86"/>
      <c r="K39" s="157"/>
      <c r="L39" s="157"/>
    </row>
    <row r="40" spans="9:12" x14ac:dyDescent="0.2">
      <c r="I40" s="157"/>
      <c r="J40" s="3"/>
      <c r="K40" s="157"/>
      <c r="L40" s="157"/>
    </row>
    <row r="41" spans="9:12" x14ac:dyDescent="0.2">
      <c r="I41" s="157"/>
      <c r="J41" s="157"/>
      <c r="K41" s="157"/>
      <c r="L41" s="157"/>
    </row>
    <row r="42" spans="9:12" x14ac:dyDescent="0.2">
      <c r="I42" s="157"/>
      <c r="J42" s="157"/>
      <c r="K42" s="157"/>
      <c r="L42" s="157"/>
    </row>
    <row r="43" spans="9:12" x14ac:dyDescent="0.2">
      <c r="I43" s="157"/>
      <c r="K43" s="157"/>
      <c r="L43" s="157"/>
    </row>
    <row r="44" spans="9:12" x14ac:dyDescent="0.2">
      <c r="I44" s="157"/>
      <c r="K44" s="157"/>
      <c r="L44" s="157"/>
    </row>
    <row r="45" spans="9:12" x14ac:dyDescent="0.2">
      <c r="I45" s="157"/>
      <c r="L45" s="157"/>
    </row>
    <row r="46" spans="9:12" ht="17.25" customHeight="1" x14ac:dyDescent="0.2">
      <c r="L46" s="157"/>
    </row>
    <row r="47" spans="9:12" x14ac:dyDescent="0.2">
      <c r="L47" s="157"/>
    </row>
    <row r="48" spans="9:12" x14ac:dyDescent="0.2">
      <c r="L48" s="157"/>
    </row>
    <row r="62" spans="10:10" x14ac:dyDescent="0.2">
      <c r="J62" s="9"/>
    </row>
    <row r="63" spans="10:10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8">
    <mergeCell ref="K16:L16"/>
    <mergeCell ref="A5:D5"/>
    <mergeCell ref="A6:D6"/>
    <mergeCell ref="E9:F9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9"/>
  <sheetViews>
    <sheetView topLeftCell="A7" zoomScale="130" zoomScaleNormal="130" workbookViewId="0">
      <selection activeCell="B17" sqref="B17"/>
    </sheetView>
  </sheetViews>
  <sheetFormatPr defaultRowHeight="12.75" x14ac:dyDescent="0.2"/>
  <cols>
    <col min="1" max="1" width="5.5703125" style="156" customWidth="1"/>
    <col min="2" max="2" width="52.140625" style="156" customWidth="1"/>
    <col min="3" max="3" width="16.42578125" style="156" customWidth="1"/>
    <col min="4" max="4" width="17.28515625" style="156" customWidth="1"/>
    <col min="5" max="5" width="12.42578125" style="156" customWidth="1"/>
    <col min="6" max="6" width="7.28515625" style="156" customWidth="1"/>
    <col min="7" max="7" width="10.5703125" style="156" bestFit="1" customWidth="1"/>
    <col min="8" max="16384" width="9.140625" style="156"/>
  </cols>
  <sheetData>
    <row r="1" spans="1:12" ht="15" x14ac:dyDescent="0.25">
      <c r="A1" s="7"/>
      <c r="B1" s="7"/>
      <c r="C1" s="75" t="s">
        <v>0</v>
      </c>
      <c r="D1" s="75"/>
      <c r="E1" s="75"/>
      <c r="F1" s="7"/>
    </row>
    <row r="2" spans="1:12" ht="16.5" customHeight="1" x14ac:dyDescent="0.25">
      <c r="A2" s="7"/>
      <c r="B2" s="7"/>
      <c r="C2" s="75" t="s">
        <v>118</v>
      </c>
      <c r="D2" s="75"/>
      <c r="E2" s="75"/>
      <c r="F2" s="7"/>
    </row>
    <row r="3" spans="1:12" ht="15" x14ac:dyDescent="0.25">
      <c r="A3" s="7"/>
      <c r="B3" s="7"/>
      <c r="C3" s="75" t="s">
        <v>102</v>
      </c>
      <c r="D3" s="75"/>
      <c r="E3" s="75"/>
      <c r="F3" s="7"/>
    </row>
    <row r="4" spans="1:12" x14ac:dyDescent="0.2">
      <c r="A4" s="4"/>
      <c r="B4" s="4"/>
      <c r="C4" s="4"/>
      <c r="D4" s="4"/>
      <c r="E4" s="4"/>
      <c r="F4" s="4"/>
    </row>
    <row r="5" spans="1:12" ht="15.75" customHeight="1" x14ac:dyDescent="0.3">
      <c r="A5" s="316" t="s">
        <v>103</v>
      </c>
      <c r="B5" s="316"/>
      <c r="C5" s="316"/>
      <c r="D5" s="210"/>
      <c r="E5" s="189"/>
      <c r="F5" s="189"/>
    </row>
    <row r="6" spans="1:12" ht="15.75" customHeight="1" x14ac:dyDescent="0.25">
      <c r="A6" s="180"/>
      <c r="B6" s="207" t="s">
        <v>104</v>
      </c>
      <c r="C6" s="180"/>
      <c r="D6" s="180"/>
      <c r="E6" s="190"/>
      <c r="F6" s="190"/>
    </row>
    <row r="7" spans="1:12" ht="15.75" customHeight="1" x14ac:dyDescent="0.25">
      <c r="A7" s="181"/>
      <c r="B7" s="182"/>
      <c r="C7" s="182"/>
      <c r="D7" s="153" t="s">
        <v>15</v>
      </c>
      <c r="E7" s="72"/>
      <c r="F7" s="72"/>
    </row>
    <row r="8" spans="1:12" ht="36" customHeight="1" x14ac:dyDescent="0.25">
      <c r="A8" s="223" t="s">
        <v>9</v>
      </c>
      <c r="B8" s="208" t="s">
        <v>96</v>
      </c>
      <c r="C8" s="211" t="s">
        <v>3</v>
      </c>
      <c r="D8" s="212" t="s">
        <v>97</v>
      </c>
      <c r="E8" s="72"/>
      <c r="F8" s="72"/>
    </row>
    <row r="9" spans="1:12" ht="13.5" customHeight="1" x14ac:dyDescent="0.25">
      <c r="A9" s="213">
        <v>1</v>
      </c>
      <c r="B9" s="212">
        <v>2</v>
      </c>
      <c r="C9" s="214">
        <v>3</v>
      </c>
      <c r="D9" s="212">
        <v>4</v>
      </c>
      <c r="E9" s="317"/>
      <c r="F9" s="318"/>
    </row>
    <row r="10" spans="1:12" ht="15" customHeight="1" x14ac:dyDescent="0.2">
      <c r="A10" s="81" t="s">
        <v>64</v>
      </c>
      <c r="B10" s="215" t="s">
        <v>98</v>
      </c>
      <c r="C10" s="183">
        <f>C11</f>
        <v>-323.8</v>
      </c>
      <c r="D10" s="183">
        <f>D11</f>
        <v>0</v>
      </c>
      <c r="I10" s="157"/>
      <c r="J10" s="157"/>
    </row>
    <row r="11" spans="1:12" ht="15" hidden="1" customHeight="1" x14ac:dyDescent="0.2">
      <c r="A11" s="185" t="s">
        <v>99</v>
      </c>
      <c r="B11" s="215" t="s">
        <v>7</v>
      </c>
      <c r="C11" s="183">
        <f>C13</f>
        <v>-323.8</v>
      </c>
      <c r="D11" s="183">
        <f>D13</f>
        <v>0</v>
      </c>
      <c r="I11" s="157"/>
      <c r="J11" s="157"/>
    </row>
    <row r="12" spans="1:12" ht="17.25" customHeight="1" x14ac:dyDescent="0.2">
      <c r="A12" s="185" t="s">
        <v>99</v>
      </c>
      <c r="B12" s="215" t="s">
        <v>7</v>
      </c>
      <c r="C12" s="183">
        <f>C13</f>
        <v>-323.8</v>
      </c>
      <c r="D12" s="183">
        <f>D13</f>
        <v>0</v>
      </c>
      <c r="I12" s="157"/>
      <c r="J12" s="157"/>
    </row>
    <row r="13" spans="1:12" ht="18" customHeight="1" x14ac:dyDescent="0.25">
      <c r="A13" s="184" t="s">
        <v>100</v>
      </c>
      <c r="B13" s="216" t="s">
        <v>101</v>
      </c>
      <c r="C13" s="139">
        <v>-323.8</v>
      </c>
      <c r="D13" s="139">
        <v>0</v>
      </c>
      <c r="E13" s="10"/>
      <c r="I13" s="157"/>
      <c r="J13" s="157"/>
    </row>
    <row r="14" spans="1:12" ht="14.25" x14ac:dyDescent="0.2">
      <c r="A14" s="185" t="s">
        <v>93</v>
      </c>
      <c r="B14" s="186" t="s">
        <v>138</v>
      </c>
      <c r="C14" s="183">
        <f>C15</f>
        <v>-95.775000000000006</v>
      </c>
      <c r="D14" s="183">
        <f>D15</f>
        <v>0</v>
      </c>
      <c r="I14" s="157"/>
      <c r="J14" s="157"/>
    </row>
    <row r="15" spans="1:12" ht="45" x14ac:dyDescent="0.25">
      <c r="A15" s="74" t="s">
        <v>139</v>
      </c>
      <c r="B15" s="136" t="s">
        <v>140</v>
      </c>
      <c r="C15" s="139">
        <v>-95.775000000000006</v>
      </c>
      <c r="D15" s="139"/>
      <c r="G15" s="270"/>
      <c r="H15" s="269"/>
      <c r="I15" s="157"/>
      <c r="J15" s="157"/>
      <c r="K15" s="157"/>
      <c r="L15" s="157"/>
    </row>
    <row r="16" spans="1:12" ht="15.75" customHeight="1" x14ac:dyDescent="0.2">
      <c r="A16" s="185" t="s">
        <v>79</v>
      </c>
      <c r="B16" s="90" t="s">
        <v>32</v>
      </c>
      <c r="C16" s="183">
        <f>C17</f>
        <v>95.575000000000003</v>
      </c>
      <c r="D16" s="183">
        <f>D17</f>
        <v>93.962999999999994</v>
      </c>
      <c r="I16" s="157"/>
      <c r="J16" s="157"/>
      <c r="K16" s="327"/>
      <c r="L16" s="327"/>
    </row>
    <row r="17" spans="1:12" ht="30.75" customHeight="1" x14ac:dyDescent="0.25">
      <c r="A17" s="74" t="s">
        <v>112</v>
      </c>
      <c r="B17" s="224" t="s">
        <v>172</v>
      </c>
      <c r="C17" s="139">
        <f>C18</f>
        <v>95.575000000000003</v>
      </c>
      <c r="D17" s="139">
        <f>D18</f>
        <v>93.962999999999994</v>
      </c>
      <c r="I17" s="157"/>
      <c r="J17" s="157"/>
      <c r="K17" s="163"/>
      <c r="L17" s="163"/>
    </row>
    <row r="18" spans="1:12" ht="15" x14ac:dyDescent="0.25">
      <c r="A18" s="74" t="s">
        <v>157</v>
      </c>
      <c r="B18" s="136" t="s">
        <v>69</v>
      </c>
      <c r="C18" s="139">
        <v>95.575000000000003</v>
      </c>
      <c r="D18" s="139">
        <v>93.962999999999994</v>
      </c>
      <c r="I18" s="157"/>
      <c r="J18" s="157"/>
      <c r="K18" s="157"/>
    </row>
    <row r="19" spans="1:12" ht="15" customHeight="1" x14ac:dyDescent="0.2">
      <c r="A19" s="185" t="s">
        <v>27</v>
      </c>
      <c r="B19" s="186" t="s">
        <v>155</v>
      </c>
      <c r="C19" s="183">
        <f>C20</f>
        <v>173</v>
      </c>
      <c r="D19" s="183">
        <f>D20</f>
        <v>0</v>
      </c>
      <c r="I19" s="87"/>
      <c r="J19" s="3"/>
      <c r="K19" s="157"/>
    </row>
    <row r="20" spans="1:12" ht="18" customHeight="1" x14ac:dyDescent="0.2">
      <c r="A20" s="185" t="s">
        <v>59</v>
      </c>
      <c r="B20" s="215" t="s">
        <v>7</v>
      </c>
      <c r="C20" s="183">
        <f>C21</f>
        <v>173</v>
      </c>
      <c r="D20" s="183">
        <v>0</v>
      </c>
      <c r="I20" s="2"/>
      <c r="J20" s="157"/>
      <c r="K20" s="157"/>
    </row>
    <row r="21" spans="1:12" ht="15" x14ac:dyDescent="0.25">
      <c r="A21" s="74" t="s">
        <v>156</v>
      </c>
      <c r="B21" s="18" t="s">
        <v>110</v>
      </c>
      <c r="C21" s="139">
        <v>173</v>
      </c>
      <c r="D21" s="139"/>
      <c r="I21" s="157"/>
      <c r="J21" s="157"/>
      <c r="K21" s="157"/>
      <c r="L21" s="157"/>
    </row>
    <row r="22" spans="1:12" ht="14.25" x14ac:dyDescent="0.2">
      <c r="A22" s="81" t="s">
        <v>152</v>
      </c>
      <c r="B22" s="94" t="s">
        <v>150</v>
      </c>
      <c r="C22" s="183">
        <f>C23</f>
        <v>151</v>
      </c>
      <c r="D22" s="183">
        <f>D23</f>
        <v>0</v>
      </c>
      <c r="I22" s="157"/>
      <c r="K22" s="157"/>
      <c r="L22" s="157"/>
    </row>
    <row r="23" spans="1:12" ht="14.25" x14ac:dyDescent="0.2">
      <c r="A23" s="81" t="s">
        <v>153</v>
      </c>
      <c r="B23" s="215" t="s">
        <v>7</v>
      </c>
      <c r="C23" s="183">
        <f>C24</f>
        <v>151</v>
      </c>
      <c r="D23" s="183">
        <f>D24</f>
        <v>0</v>
      </c>
      <c r="I23" s="157"/>
      <c r="K23" s="83"/>
      <c r="L23" s="157"/>
    </row>
    <row r="24" spans="1:12" ht="14.25" customHeight="1" x14ac:dyDescent="0.25">
      <c r="A24" s="74" t="s">
        <v>154</v>
      </c>
      <c r="B24" s="18" t="s">
        <v>110</v>
      </c>
      <c r="C24" s="139">
        <v>151</v>
      </c>
      <c r="D24" s="139"/>
      <c r="E24" s="10"/>
      <c r="I24" s="157"/>
      <c r="K24" s="83"/>
      <c r="L24" s="157"/>
    </row>
    <row r="25" spans="1:12" ht="17.25" customHeight="1" x14ac:dyDescent="0.2">
      <c r="A25" s="185"/>
      <c r="B25" s="66" t="s">
        <v>82</v>
      </c>
      <c r="C25" s="183">
        <f>C10+C14+C16+C22+C19</f>
        <v>0</v>
      </c>
      <c r="D25" s="183">
        <f>D10+D14+D16+D22+D19</f>
        <v>93.962999999999994</v>
      </c>
      <c r="I25" s="157"/>
      <c r="K25" s="79"/>
      <c r="L25" s="157"/>
    </row>
    <row r="26" spans="1:12" ht="16.5" customHeight="1" x14ac:dyDescent="0.2">
      <c r="A26" s="217"/>
      <c r="B26" s="218"/>
      <c r="C26" s="219"/>
      <c r="D26" s="219"/>
      <c r="I26" s="157"/>
      <c r="K26" s="157"/>
      <c r="L26" s="157"/>
    </row>
    <row r="27" spans="1:12" x14ac:dyDescent="0.2">
      <c r="A27" s="220"/>
      <c r="B27" s="221"/>
      <c r="C27" s="222"/>
      <c r="D27" s="222"/>
      <c r="K27" s="157"/>
      <c r="L27" s="157"/>
    </row>
    <row r="28" spans="1:12" x14ac:dyDescent="0.2">
      <c r="K28" s="157"/>
      <c r="L28" s="157"/>
    </row>
    <row r="29" spans="1:12" x14ac:dyDescent="0.2">
      <c r="K29" s="157"/>
      <c r="L29" s="157"/>
    </row>
    <row r="30" spans="1:12" x14ac:dyDescent="0.2">
      <c r="K30" s="157"/>
      <c r="L30" s="157"/>
    </row>
    <row r="31" spans="1:12" x14ac:dyDescent="0.2">
      <c r="K31" s="157"/>
      <c r="L31" s="157"/>
    </row>
    <row r="32" spans="1:12" x14ac:dyDescent="0.2">
      <c r="K32" s="157"/>
      <c r="L32" s="84"/>
    </row>
    <row r="33" spans="10:12" x14ac:dyDescent="0.2">
      <c r="K33" s="157"/>
      <c r="L33" s="157"/>
    </row>
    <row r="34" spans="10:12" x14ac:dyDescent="0.2">
      <c r="K34" s="157"/>
      <c r="L34" s="157"/>
    </row>
    <row r="35" spans="10:12" x14ac:dyDescent="0.2">
      <c r="K35" s="157"/>
      <c r="L35" s="157"/>
    </row>
    <row r="36" spans="10:12" x14ac:dyDescent="0.2">
      <c r="K36" s="157"/>
      <c r="L36" s="157"/>
    </row>
    <row r="37" spans="10:12" x14ac:dyDescent="0.2">
      <c r="K37" s="157"/>
      <c r="L37" s="157"/>
    </row>
    <row r="38" spans="10:12" x14ac:dyDescent="0.2">
      <c r="L38" s="157"/>
    </row>
    <row r="39" spans="10:12" x14ac:dyDescent="0.2">
      <c r="L39" s="157"/>
    </row>
    <row r="40" spans="10:12" x14ac:dyDescent="0.2">
      <c r="L40" s="157"/>
    </row>
    <row r="41" spans="10:12" x14ac:dyDescent="0.2">
      <c r="J41" s="9"/>
      <c r="L41" s="157"/>
    </row>
    <row r="42" spans="10:12" x14ac:dyDescent="0.2">
      <c r="L42" s="157"/>
    </row>
    <row r="43" spans="10:12" x14ac:dyDescent="0.2">
      <c r="L43" s="157"/>
    </row>
    <row r="44" spans="10:12" x14ac:dyDescent="0.2">
      <c r="L44" s="157"/>
    </row>
    <row r="45" spans="10:12" x14ac:dyDescent="0.2">
      <c r="L45" s="157"/>
    </row>
    <row r="46" spans="10:12" ht="17.25" customHeight="1" x14ac:dyDescent="0.2">
      <c r="L46" s="157"/>
    </row>
    <row r="47" spans="10:12" x14ac:dyDescent="0.2">
      <c r="L47" s="157"/>
    </row>
    <row r="48" spans="10:12" x14ac:dyDescent="0.2">
      <c r="L48" s="157"/>
    </row>
    <row r="63" ht="30" customHeight="1" x14ac:dyDescent="0.2"/>
    <row r="69" ht="30" customHeight="1" x14ac:dyDescent="0.2"/>
    <row r="83" ht="18" customHeight="1" x14ac:dyDescent="0.2"/>
    <row r="85" ht="15" customHeight="1" x14ac:dyDescent="0.2"/>
    <row r="91" ht="16.5" customHeight="1" x14ac:dyDescent="0.2"/>
    <row r="92" ht="16.5" customHeight="1" x14ac:dyDescent="0.2"/>
    <row r="95" ht="17.25" customHeight="1" x14ac:dyDescent="0.2"/>
    <row r="98" ht="16.5" customHeight="1" x14ac:dyDescent="0.2"/>
    <row r="103" ht="15.75" customHeight="1" x14ac:dyDescent="0.2"/>
    <row r="107" ht="30" customHeight="1" x14ac:dyDescent="0.2"/>
    <row r="128" ht="30" customHeight="1" x14ac:dyDescent="0.2"/>
    <row r="129" ht="15" customHeight="1" x14ac:dyDescent="0.2"/>
  </sheetData>
  <mergeCells count="3">
    <mergeCell ref="K16:L16"/>
    <mergeCell ref="E9:F9"/>
    <mergeCell ref="A5:C5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3</vt:i4>
      </vt:variant>
    </vt:vector>
  </HeadingPairs>
  <TitlesOfParts>
    <vt:vector size="11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8 priedas</vt:lpstr>
      <vt:lpstr>'1 priedas'!Print_Area</vt:lpstr>
      <vt:lpstr>'3 priedas'!Print_Area</vt:lpstr>
      <vt:lpstr>'4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Reda Pilelienė</cp:lastModifiedBy>
  <cp:lastPrinted>2022-11-16T14:22:38Z</cp:lastPrinted>
  <dcterms:created xsi:type="dcterms:W3CDTF">2009-01-12T06:33:21Z</dcterms:created>
  <dcterms:modified xsi:type="dcterms:W3CDTF">2022-11-16T14:22:54Z</dcterms:modified>
</cp:coreProperties>
</file>