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05" windowWidth="14805" windowHeight="6510"/>
  </bookViews>
  <sheets>
    <sheet name="2019 planas" sheetId="4" r:id="rId1"/>
  </sheets>
  <calcPr calcId="145621"/>
</workbook>
</file>

<file path=xl/calcChain.xml><?xml version="1.0" encoding="utf-8"?>
<calcChain xmlns="http://schemas.openxmlformats.org/spreadsheetml/2006/main">
  <c r="D31" i="4" l="1"/>
  <c r="D26" i="4"/>
  <c r="D32" i="4"/>
  <c r="D27" i="4"/>
  <c r="D17" i="4"/>
  <c r="D15" i="4"/>
  <c r="D76" i="4" l="1"/>
  <c r="D54" i="4" l="1"/>
  <c r="D59" i="4"/>
  <c r="D68" i="4"/>
  <c r="D20" i="4"/>
  <c r="D71" i="4"/>
  <c r="D63" i="4"/>
  <c r="D40" i="4"/>
  <c r="D28" i="4"/>
  <c r="D45" i="4" s="1"/>
  <c r="D33" i="4"/>
  <c r="D77" i="4" l="1"/>
  <c r="D79" i="4"/>
  <c r="D22" i="4"/>
</calcChain>
</file>

<file path=xl/sharedStrings.xml><?xml version="1.0" encoding="utf-8"?>
<sst xmlns="http://schemas.openxmlformats.org/spreadsheetml/2006/main" count="122" uniqueCount="111">
  <si>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</si>
  <si>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</si>
  <si>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</si>
  <si>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</si>
  <si>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</si>
  <si>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</si>
  <si>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</si>
  <si>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</si>
  <si>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</si>
  <si>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 xml:space="preserve">Aplinkos tvarkymo metu surinktų bešeimininkių padangų tvarkymas </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</si>
  <si>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</si>
  <si>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</si>
  <si>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</si>
  <si>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</si>
  <si>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</si>
  <si>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</si>
  <si>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</si>
  <si>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</si>
  <si>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</si>
  <si>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</si>
  <si>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</si>
  <si>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</si>
  <si>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</si>
  <si>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</si>
  <si>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</si>
  <si>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</si>
  <si>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</si>
  <si>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</si>
  <si>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</si>
  <si>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</si>
  <si>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</si>
  <si>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</si>
  <si>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</si>
  <si>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</si>
  <si>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</si>
  <si>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</si>
  <si>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</si>
  <si>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</si>
  <si>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</si>
  <si>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</si>
  <si>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</si>
  <si>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</si>
  <si>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</si>
  <si>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</si>
  <si>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</si>
  <si>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</si>
  <si>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</si>
  <si>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</si>
  <si>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</si>
  <si>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</si>
  <si>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</si>
  <si>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</si>
  <si>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</si>
  <si>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</si>
  <si>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4.6.1.</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</si>
  <si>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</si>
  <si>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</si>
  <si>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</si>
  <si>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</si>
  <si>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</si>
  <si>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</si>
  <si>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</si>
  <si>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</si>
  <si>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</si>
  <si>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</si>
  <si>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</si>
  <si>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</si>
  <si>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</si>
  <si>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</si>
  <si>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</si>
  <si>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</si>
  <si>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</si>
  <si>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</si>
  <si>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4.3.2.</t>
  </si>
  <si>
    <t>Iš viso (4.3 priemonės):</t>
  </si>
  <si>
    <t>Iš viso (4.4 priemonės):</t>
  </si>
  <si>
    <t>Iš viso (4.5 priemonės):</t>
  </si>
  <si>
    <t xml:space="preserve">                                                           </t>
  </si>
  <si>
    <t>Iš viso (4.2 priemonės):</t>
  </si>
  <si>
    <t>Paviršinių vandens telkinių valymo darbų finansavimas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</si>
  <si>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</si>
  <si>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</si>
  <si>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</si>
  <si>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</si>
  <si>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</si>
  <si>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</si>
  <si>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</si>
  <si>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</si>
  <si>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</si>
  <si>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</si>
  <si>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</si>
  <si>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4.4.3.</t>
  </si>
  <si>
    <t>Pavojų aplinkai keliančių cheminių medžiagų sutvarkymo darbai, ekstremalių ekologinių situacijų, avarijų, įvykių padarinių likvidavimas</t>
  </si>
  <si>
    <t xml:space="preserve">KRETINGOS RAJONO SAVIVALDYBĖS
APLINKOS APSAUGOS RĖMIMO SPECIALIOSIOS PROGRAMOS 
2021 M.  PRIEMONĖS
</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</si>
  <si>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</si>
  <si>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</si>
  <si>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</si>
  <si>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</si>
  <si>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</si>
  <si>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</si>
  <si>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</si>
  <si>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</si>
  <si>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</si>
  <si>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</si>
  <si>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PATVIRTINTA                                           Kretingos rajono savivaldybės tarybos                               
2021 m. vasario    d. sprendimu  Nr. T2-</t>
  </si>
  <si>
    <t>Atliekų surinkimo, transportavimo, perdirbimo, kitokio naudojimo ar šalinimo darbai</t>
  </si>
  <si>
    <t xml:space="preserve">Savivaldybės aplinkos stebėsenos programos 2021–2025 m. parengimas </t>
  </si>
  <si>
    <t>4.6.3.</t>
  </si>
  <si>
    <t>Želdynų ir želdinių inventorizacija</t>
  </si>
  <si>
    <t>Akmenos pakrantės sutvarkymo dokumentacijos parengimas (I dalis – projektiniai pasiūlymai)</t>
  </si>
  <si>
    <t>1. Informacija apie Savivaldybės aplinkos apsaugos rėmimo specialiosios programos (toliau – Programa) lėšas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</si>
</sst>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2"/>
      <color indexed="8"/>
      <name val="Times New Roman"/>
      <family val="1"/>
      <charset val="186"/>
    </font>
    <font>
      <sz val="11"/>
      <color indexed="10"/>
      <name val="Calibri"/>
      <family val="2"/>
    </font>
  </fonts>
  <fills count="3">
    <fill>
      <patternFill patternType="none"/>
    </fill>
    <fill>
      <patternFill patternType="gray125"/>
    </fill>
    <fill>
      <patternFill patternType="solid">
        <fgColor indexed="9"/>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Border="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xf numFmtId="1" fontId="1"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Border="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3" fontId="2" fillId="0" borderId="2" xfId="0" applyNumberFormat="1" applyFont="1" applyFill="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10"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9" fillId="2" borderId="4"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2"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4" xfId="0" applyFont="1" applyBorder="1" applyAlignment="1">
      <alignment horizontal="left" vertical="top" wrapText="1"/>
    </xf>
    <xf numFmtId="0" fontId="1" fillId="0" borderId="25" xfId="0" applyFont="1" applyBorder="1" applyAlignment="1">
      <alignment horizontal="left" vertical="top"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8"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2"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 fillId="0" borderId="21"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2" fillId="0" borderId="0" xfId="0" applyFont="1" applyAlignment="1">
      <alignment horizontal="left"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abSelected="1" workbookViewId="0">
      <selection activeCell="E74" sqref="E74"/>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6" ht="15.75" x14ac:dyDescent="0.25">
      <c r="A1" s="2"/>
      <c r="B1" s="1"/>
      <c r="C1" s="1"/>
      <c r="D1" s="7"/>
    </row>
    <row r="2" spans="1:6" ht="53.25" customHeight="1" x14ac:dyDescent="0.25">
      <c r="A2" s="2"/>
      <c r="B2" s="1"/>
      <c r="C2" s="102" t="s">
        <v>104</v>
      </c>
      <c r="D2" s="102"/>
    </row>
    <row r="3" spans="1:6" ht="15.75" x14ac:dyDescent="0.25">
      <c r="A3" s="2"/>
      <c r="B3" s="1"/>
      <c r="C3" s="8"/>
      <c r="D3" s="9"/>
    </row>
    <row r="4" spans="1:6" ht="48" customHeight="1" x14ac:dyDescent="0.25">
      <c r="A4" s="103" t="s">
        <v>93</v>
      </c>
      <c r="B4" s="103"/>
      <c r="C4" s="103"/>
      <c r="D4" s="103"/>
    </row>
    <row r="5" spans="1:6" ht="15.75" x14ac:dyDescent="0.25">
      <c r="A5" s="2"/>
      <c r="B5" s="1"/>
      <c r="C5" s="1"/>
      <c r="D5" s="7"/>
    </row>
    <row r="6" spans="1:6" ht="36.75" customHeight="1" x14ac:dyDescent="0.25">
      <c r="A6" s="104" t="s">
        <v>110</v>
      </c>
      <c r="B6" s="104"/>
      <c r="C6" s="104"/>
      <c r="D6" s="104"/>
    </row>
    <row r="7" spans="1:6" ht="16.5" thickBot="1" x14ac:dyDescent="0.3">
      <c r="A7" s="2"/>
      <c r="B7" s="1"/>
      <c r="C7" s="1"/>
      <c r="D7" s="7"/>
    </row>
    <row r="8" spans="1:6" ht="48" thickBot="1" x14ac:dyDescent="0.3">
      <c r="A8" s="10" t="s">
        <v>59</v>
      </c>
      <c r="B8" s="105" t="s">
        <v>18</v>
      </c>
      <c r="C8" s="106"/>
      <c r="D8" s="11" t="s">
        <v>60</v>
      </c>
    </row>
    <row r="9" spans="1:6" ht="15.75" x14ac:dyDescent="0.25">
      <c r="A9" s="12" t="s">
        <v>4</v>
      </c>
      <c r="B9" s="107" t="s">
        <v>1</v>
      </c>
      <c r="C9" s="108"/>
      <c r="D9" s="34">
        <v>40000</v>
      </c>
      <c r="E9" s="3"/>
    </row>
    <row r="10" spans="1:6" ht="15.75" x14ac:dyDescent="0.25">
      <c r="A10" s="13" t="s">
        <v>19</v>
      </c>
      <c r="B10" s="92" t="s">
        <v>16</v>
      </c>
      <c r="C10" s="87"/>
      <c r="D10" s="35">
        <v>16000</v>
      </c>
      <c r="E10" s="3"/>
    </row>
    <row r="11" spans="1:6" ht="15.75" x14ac:dyDescent="0.25">
      <c r="A11" s="13" t="s">
        <v>20</v>
      </c>
      <c r="B11" s="92" t="s">
        <v>61</v>
      </c>
      <c r="C11" s="87"/>
      <c r="D11" s="35">
        <v>0</v>
      </c>
    </row>
    <row r="12" spans="1:6" ht="15.75" x14ac:dyDescent="0.25">
      <c r="A12" s="13" t="s">
        <v>21</v>
      </c>
      <c r="B12" s="92" t="s">
        <v>22</v>
      </c>
      <c r="C12" s="87"/>
      <c r="D12" s="35">
        <v>0</v>
      </c>
    </row>
    <row r="13" spans="1:6" ht="15.75" x14ac:dyDescent="0.25">
      <c r="A13" s="13" t="s">
        <v>23</v>
      </c>
      <c r="B13" s="112" t="s">
        <v>102</v>
      </c>
      <c r="C13" s="88"/>
      <c r="D13" s="35">
        <v>0</v>
      </c>
    </row>
    <row r="14" spans="1:6" ht="15.75" x14ac:dyDescent="0.25">
      <c r="A14" s="13" t="s">
        <v>24</v>
      </c>
      <c r="B14" s="112" t="s">
        <v>2</v>
      </c>
      <c r="C14" s="113"/>
      <c r="D14" s="35">
        <v>60000</v>
      </c>
      <c r="E14" s="3"/>
    </row>
    <row r="15" spans="1:6" ht="15.75" x14ac:dyDescent="0.25">
      <c r="A15" s="58" t="s">
        <v>26</v>
      </c>
      <c r="B15" s="109" t="s">
        <v>94</v>
      </c>
      <c r="C15" s="91"/>
      <c r="D15" s="36">
        <f>SUM(D9:D14)</f>
        <v>116000</v>
      </c>
      <c r="E15" s="32"/>
    </row>
    <row r="16" spans="1:6" ht="15.75" x14ac:dyDescent="0.25">
      <c r="A16" s="58" t="s">
        <v>28</v>
      </c>
      <c r="B16" s="109" t="s">
        <v>95</v>
      </c>
      <c r="C16" s="91"/>
      <c r="D16" s="37">
        <v>64116</v>
      </c>
      <c r="F16" s="32"/>
    </row>
    <row r="17" spans="1:7" ht="15.75" x14ac:dyDescent="0.25">
      <c r="A17" s="58" t="s">
        <v>29</v>
      </c>
      <c r="B17" s="109" t="s">
        <v>96</v>
      </c>
      <c r="C17" s="91"/>
      <c r="D17" s="35">
        <f>SUM(D15:D16)</f>
        <v>180116</v>
      </c>
    </row>
    <row r="18" spans="1:7" ht="15.75" x14ac:dyDescent="0.25">
      <c r="A18" s="58" t="s">
        <v>32</v>
      </c>
      <c r="B18" s="90" t="s">
        <v>25</v>
      </c>
      <c r="C18" s="91"/>
      <c r="D18" s="36">
        <v>15000</v>
      </c>
    </row>
    <row r="19" spans="1:7" ht="15.75" x14ac:dyDescent="0.25">
      <c r="A19" s="58" t="s">
        <v>33</v>
      </c>
      <c r="B19" s="90" t="s">
        <v>17</v>
      </c>
      <c r="C19" s="91"/>
      <c r="D19" s="36">
        <v>20980</v>
      </c>
      <c r="G19" s="32"/>
    </row>
    <row r="20" spans="1:7" ht="15.75" x14ac:dyDescent="0.25">
      <c r="A20" s="59" t="s">
        <v>34</v>
      </c>
      <c r="B20" s="114" t="s">
        <v>97</v>
      </c>
      <c r="C20" s="115"/>
      <c r="D20" s="38">
        <f>SUM(D18+D19)</f>
        <v>35980</v>
      </c>
    </row>
    <row r="21" spans="1:7" ht="15.75" x14ac:dyDescent="0.25">
      <c r="A21" s="60" t="s">
        <v>36</v>
      </c>
      <c r="B21" s="91" t="s">
        <v>62</v>
      </c>
      <c r="C21" s="69"/>
      <c r="D21" s="35">
        <v>26820</v>
      </c>
    </row>
    <row r="22" spans="1:7" ht="16.5" thickBot="1" x14ac:dyDescent="0.3">
      <c r="A22" s="61" t="s">
        <v>37</v>
      </c>
      <c r="B22" s="116" t="s">
        <v>98</v>
      </c>
      <c r="C22" s="117"/>
      <c r="D22" s="39">
        <f>SUM(D17+D20+D21)</f>
        <v>242916</v>
      </c>
      <c r="E22" s="32"/>
    </row>
    <row r="23" spans="1:7" ht="15.75" x14ac:dyDescent="0.25">
      <c r="A23" s="15"/>
      <c r="B23" s="16"/>
      <c r="C23" s="16"/>
      <c r="D23" s="17"/>
    </row>
    <row r="24" spans="1:7" ht="16.5" thickBot="1" x14ac:dyDescent="0.3">
      <c r="A24" s="2"/>
      <c r="B24" s="1"/>
      <c r="C24" s="1"/>
      <c r="D24" s="7"/>
    </row>
    <row r="25" spans="1:7" ht="32.25" thickBot="1" x14ac:dyDescent="0.3">
      <c r="A25" s="18" t="s">
        <v>0</v>
      </c>
      <c r="B25" s="98" t="s">
        <v>30</v>
      </c>
      <c r="C25" s="99"/>
      <c r="D25" s="19" t="s">
        <v>63</v>
      </c>
    </row>
    <row r="26" spans="1:7" ht="49.5" customHeight="1" x14ac:dyDescent="0.25">
      <c r="A26" s="62" t="s">
        <v>38</v>
      </c>
      <c r="B26" s="81" t="s">
        <v>64</v>
      </c>
      <c r="C26" s="82"/>
      <c r="D26" s="48">
        <f>ROUND(D15*20/100,2)</f>
        <v>23200</v>
      </c>
      <c r="E26" s="32"/>
      <c r="F26" s="32"/>
    </row>
    <row r="27" spans="1:7" ht="16.5" thickBot="1" x14ac:dyDescent="0.3">
      <c r="A27" s="63" t="s">
        <v>55</v>
      </c>
      <c r="B27" s="110" t="s">
        <v>27</v>
      </c>
      <c r="C27" s="111"/>
      <c r="D27" s="49">
        <f>D21</f>
        <v>26820</v>
      </c>
    </row>
    <row r="28" spans="1:7" ht="16.5" thickBot="1" x14ac:dyDescent="0.3">
      <c r="A28" s="24" t="s">
        <v>56</v>
      </c>
      <c r="B28" s="95" t="s">
        <v>99</v>
      </c>
      <c r="C28" s="96"/>
      <c r="D28" s="50">
        <f>SUM(D26:D27)</f>
        <v>50020</v>
      </c>
      <c r="G28" s="32"/>
    </row>
    <row r="29" spans="1:7" ht="16.5" thickBot="1" x14ac:dyDescent="0.3">
      <c r="A29" s="2"/>
      <c r="B29" s="1"/>
      <c r="C29" s="1"/>
      <c r="D29" s="51"/>
      <c r="F29" s="32"/>
    </row>
    <row r="30" spans="1:7" ht="32.25" thickBot="1" x14ac:dyDescent="0.3">
      <c r="A30" s="22" t="s">
        <v>0</v>
      </c>
      <c r="B30" s="118" t="s">
        <v>35</v>
      </c>
      <c r="C30" s="119"/>
      <c r="D30" s="52" t="s">
        <v>31</v>
      </c>
      <c r="F30" s="32"/>
    </row>
    <row r="31" spans="1:7" ht="48.75" customHeight="1" x14ac:dyDescent="0.25">
      <c r="A31" s="62" t="s">
        <v>57</v>
      </c>
      <c r="B31" s="100" t="s">
        <v>65</v>
      </c>
      <c r="C31" s="101"/>
      <c r="D31" s="53">
        <f>ROUND(D15*80/100,2)</f>
        <v>92800</v>
      </c>
    </row>
    <row r="32" spans="1:7" ht="16.5" thickBot="1" x14ac:dyDescent="0.3">
      <c r="A32" s="63" t="s">
        <v>58</v>
      </c>
      <c r="B32" s="110" t="s">
        <v>27</v>
      </c>
      <c r="C32" s="111"/>
      <c r="D32" s="54">
        <f>D16</f>
        <v>64116</v>
      </c>
    </row>
    <row r="33" spans="1:9" ht="16.5" thickBot="1" x14ac:dyDescent="0.3">
      <c r="A33" s="24" t="s">
        <v>100</v>
      </c>
      <c r="B33" s="95" t="s">
        <v>101</v>
      </c>
      <c r="C33" s="96"/>
      <c r="D33" s="55">
        <f>SUM(D31:D32)</f>
        <v>156916</v>
      </c>
    </row>
    <row r="34" spans="1:9" ht="15.75" x14ac:dyDescent="0.25">
      <c r="A34" s="2"/>
      <c r="B34" s="1"/>
      <c r="C34" s="1"/>
      <c r="D34" s="7"/>
    </row>
    <row r="35" spans="1:9" ht="15.75" x14ac:dyDescent="0.25">
      <c r="A35" s="97" t="s">
        <v>39</v>
      </c>
      <c r="B35" s="97"/>
      <c r="C35" s="97"/>
      <c r="D35" s="97"/>
    </row>
    <row r="36" spans="1:9" ht="16.5" thickBot="1" x14ac:dyDescent="0.3">
      <c r="A36" s="2"/>
      <c r="B36" s="1"/>
      <c r="C36" s="1"/>
      <c r="D36" s="7"/>
    </row>
    <row r="37" spans="1:9" ht="32.25" thickBot="1" x14ac:dyDescent="0.3">
      <c r="A37" s="18" t="s">
        <v>0</v>
      </c>
      <c r="B37" s="98" t="s">
        <v>40</v>
      </c>
      <c r="C37" s="99"/>
      <c r="D37" s="19" t="s">
        <v>68</v>
      </c>
      <c r="G37" s="32"/>
    </row>
    <row r="38" spans="1:9" ht="63.75" customHeight="1" x14ac:dyDescent="0.25">
      <c r="A38" s="20" t="s">
        <v>6</v>
      </c>
      <c r="B38" s="100" t="s">
        <v>66</v>
      </c>
      <c r="C38" s="101"/>
      <c r="D38" s="40">
        <v>35980</v>
      </c>
      <c r="E38" s="4"/>
    </row>
    <row r="39" spans="1:9" ht="50.25" customHeight="1" thickBot="1" x14ac:dyDescent="0.3">
      <c r="A39" s="23" t="s">
        <v>7</v>
      </c>
      <c r="B39" s="127" t="s">
        <v>41</v>
      </c>
      <c r="C39" s="128"/>
      <c r="D39" s="41">
        <v>0</v>
      </c>
    </row>
    <row r="40" spans="1:9" ht="16.5" thickBot="1" x14ac:dyDescent="0.3">
      <c r="A40" s="24" t="s">
        <v>67</v>
      </c>
      <c r="B40" s="131" t="s">
        <v>42</v>
      </c>
      <c r="C40" s="96"/>
      <c r="D40" s="19">
        <f>SUM(D38:D39)</f>
        <v>35980</v>
      </c>
      <c r="G40" s="32"/>
      <c r="I40" s="32"/>
    </row>
    <row r="41" spans="1:9" ht="15.75" x14ac:dyDescent="0.25">
      <c r="A41" s="2"/>
      <c r="B41" s="1"/>
      <c r="C41" s="1"/>
      <c r="D41" s="7"/>
      <c r="I41" s="32"/>
    </row>
    <row r="42" spans="1:9" ht="15.75" x14ac:dyDescent="0.25">
      <c r="A42" s="97" t="s">
        <v>43</v>
      </c>
      <c r="B42" s="97"/>
      <c r="C42" s="97"/>
      <c r="D42" s="97"/>
    </row>
    <row r="43" spans="1:9" ht="16.5" thickBot="1" x14ac:dyDescent="0.3">
      <c r="A43" s="25"/>
      <c r="C43" s="1"/>
      <c r="D43" s="7"/>
    </row>
    <row r="44" spans="1:9" ht="32.25" thickBot="1" x14ac:dyDescent="0.3">
      <c r="A44" s="18" t="s">
        <v>0</v>
      </c>
      <c r="B44" s="98" t="s">
        <v>40</v>
      </c>
      <c r="C44" s="99"/>
      <c r="D44" s="19" t="s">
        <v>68</v>
      </c>
      <c r="I44" s="32"/>
    </row>
    <row r="45" spans="1:9" ht="16.5" thickBot="1" x14ac:dyDescent="0.3">
      <c r="A45" s="26" t="s">
        <v>69</v>
      </c>
      <c r="B45" s="93" t="s">
        <v>70</v>
      </c>
      <c r="C45" s="94"/>
      <c r="D45" s="42">
        <f>D28</f>
        <v>50020</v>
      </c>
      <c r="I45" s="32"/>
    </row>
    <row r="46" spans="1:9" ht="15.75" x14ac:dyDescent="0.25">
      <c r="A46" s="2"/>
      <c r="B46" s="1"/>
      <c r="C46" s="1"/>
      <c r="D46" s="7"/>
    </row>
    <row r="47" spans="1:9" ht="15.75" x14ac:dyDescent="0.25">
      <c r="A47" s="132" t="s">
        <v>71</v>
      </c>
      <c r="B47" s="132"/>
      <c r="C47" s="132"/>
      <c r="D47" s="132"/>
    </row>
    <row r="48" spans="1:9" ht="16.5" thickBot="1" x14ac:dyDescent="0.3">
      <c r="A48" s="2"/>
      <c r="B48" s="1"/>
      <c r="C48" s="1"/>
      <c r="D48" s="7"/>
    </row>
    <row r="49" spans="1:7" ht="32.25" thickBot="1" x14ac:dyDescent="0.3">
      <c r="A49" s="18" t="s">
        <v>0</v>
      </c>
      <c r="B49" s="98" t="s">
        <v>40</v>
      </c>
      <c r="C49" s="129"/>
      <c r="D49" s="11" t="s">
        <v>68</v>
      </c>
    </row>
    <row r="50" spans="1:7" ht="15.75" x14ac:dyDescent="0.25">
      <c r="A50" s="20" t="s">
        <v>10</v>
      </c>
      <c r="B50" s="120" t="s">
        <v>3</v>
      </c>
      <c r="C50" s="121"/>
      <c r="D50" s="29"/>
    </row>
    <row r="51" spans="1:7" ht="18.75" customHeight="1" x14ac:dyDescent="0.25">
      <c r="A51" s="14" t="s">
        <v>44</v>
      </c>
      <c r="B51" s="68" t="s">
        <v>3</v>
      </c>
      <c r="C51" s="69"/>
      <c r="D51" s="43">
        <v>300</v>
      </c>
      <c r="E51" s="125"/>
      <c r="F51" s="126"/>
      <c r="G51" s="126"/>
    </row>
    <row r="52" spans="1:7" ht="17.25" customHeight="1" x14ac:dyDescent="0.25">
      <c r="A52" s="14" t="s">
        <v>87</v>
      </c>
      <c r="B52" s="68" t="s">
        <v>89</v>
      </c>
      <c r="C52" s="130"/>
      <c r="D52" s="43">
        <v>35000</v>
      </c>
      <c r="E52" s="4"/>
      <c r="F52" s="56"/>
      <c r="G52" s="32"/>
    </row>
    <row r="53" spans="1:7" ht="18" customHeight="1" x14ac:dyDescent="0.25">
      <c r="A53" s="14" t="s">
        <v>88</v>
      </c>
      <c r="B53" s="68" t="s">
        <v>90</v>
      </c>
      <c r="C53" s="130"/>
      <c r="D53" s="43">
        <v>5000</v>
      </c>
      <c r="E53" s="4"/>
      <c r="F53" s="56"/>
      <c r="G53" s="32"/>
    </row>
    <row r="54" spans="1:7" ht="15.75" x14ac:dyDescent="0.25">
      <c r="A54" s="14"/>
      <c r="B54" s="85" t="s">
        <v>72</v>
      </c>
      <c r="C54" s="86"/>
      <c r="D54" s="44">
        <f>SUM(D51:D53)</f>
        <v>40300</v>
      </c>
      <c r="G54" s="32"/>
    </row>
    <row r="55" spans="1:7" ht="15.75" x14ac:dyDescent="0.25">
      <c r="A55" s="14" t="s">
        <v>11</v>
      </c>
      <c r="B55" s="89" t="s">
        <v>5</v>
      </c>
      <c r="C55" s="67"/>
      <c r="D55" s="45"/>
    </row>
    <row r="56" spans="1:7" ht="31.5" customHeight="1" x14ac:dyDescent="0.25">
      <c r="A56" s="33" t="s">
        <v>45</v>
      </c>
      <c r="B56" s="68" t="s">
        <v>81</v>
      </c>
      <c r="C56" s="69"/>
      <c r="D56" s="45">
        <v>30000</v>
      </c>
    </row>
    <row r="57" spans="1:7" ht="15.75" customHeight="1" x14ac:dyDescent="0.25">
      <c r="A57" s="14" t="s">
        <v>80</v>
      </c>
      <c r="B57" s="122" t="s">
        <v>105</v>
      </c>
      <c r="C57" s="69"/>
      <c r="D57" s="45">
        <v>15000</v>
      </c>
      <c r="F57" s="56"/>
    </row>
    <row r="58" spans="1:7" ht="15.75" customHeight="1" x14ac:dyDescent="0.25">
      <c r="A58" s="14"/>
      <c r="B58" s="83"/>
      <c r="C58" s="84"/>
      <c r="D58" s="45"/>
    </row>
    <row r="59" spans="1:7" ht="15.75" customHeight="1" x14ac:dyDescent="0.25">
      <c r="A59" s="14"/>
      <c r="B59" s="123" t="s">
        <v>78</v>
      </c>
      <c r="C59" s="124"/>
      <c r="D59" s="46">
        <f>SUM(D56:D58)</f>
        <v>45000</v>
      </c>
    </row>
    <row r="60" spans="1:7" ht="31.5" customHeight="1" x14ac:dyDescent="0.25">
      <c r="A60" s="14" t="s">
        <v>12</v>
      </c>
      <c r="B60" s="89" t="s">
        <v>46</v>
      </c>
      <c r="C60" s="67"/>
      <c r="D60" s="45"/>
    </row>
    <row r="61" spans="1:7" ht="15.75" customHeight="1" x14ac:dyDescent="0.25">
      <c r="A61" s="14" t="s">
        <v>47</v>
      </c>
      <c r="B61" s="87" t="s">
        <v>8</v>
      </c>
      <c r="C61" s="88"/>
      <c r="D61" s="43">
        <v>1000</v>
      </c>
    </row>
    <row r="62" spans="1:7" ht="15.75" customHeight="1" x14ac:dyDescent="0.25">
      <c r="A62" s="14" t="s">
        <v>73</v>
      </c>
      <c r="B62" s="87" t="s">
        <v>9</v>
      </c>
      <c r="C62" s="88"/>
      <c r="D62" s="45">
        <v>10000</v>
      </c>
    </row>
    <row r="63" spans="1:7" ht="15.75" x14ac:dyDescent="0.25">
      <c r="A63" s="14"/>
      <c r="B63" s="85" t="s">
        <v>74</v>
      </c>
      <c r="C63" s="86"/>
      <c r="D63" s="44">
        <f>SUM(D61:D62)</f>
        <v>11000</v>
      </c>
    </row>
    <row r="64" spans="1:7" ht="15.75" x14ac:dyDescent="0.25">
      <c r="A64" s="14" t="s">
        <v>48</v>
      </c>
      <c r="B64" s="89" t="s">
        <v>49</v>
      </c>
      <c r="C64" s="67"/>
      <c r="D64" s="45"/>
    </row>
    <row r="65" spans="1:7" ht="15.75" x14ac:dyDescent="0.25">
      <c r="A65" s="13" t="s">
        <v>50</v>
      </c>
      <c r="B65" s="92" t="s">
        <v>106</v>
      </c>
      <c r="C65" s="87"/>
      <c r="D65" s="47">
        <v>35000</v>
      </c>
    </row>
    <row r="66" spans="1:7" ht="30.75" customHeight="1" x14ac:dyDescent="0.25">
      <c r="A66" s="13" t="s">
        <v>51</v>
      </c>
      <c r="B66" s="112" t="s">
        <v>92</v>
      </c>
      <c r="C66" s="88"/>
      <c r="D66" s="47">
        <v>1000</v>
      </c>
    </row>
    <row r="67" spans="1:7" ht="15.75" x14ac:dyDescent="0.25">
      <c r="A67" s="14" t="s">
        <v>91</v>
      </c>
      <c r="B67" s="64" t="s">
        <v>79</v>
      </c>
      <c r="C67" s="65"/>
      <c r="D67" s="43">
        <v>650</v>
      </c>
    </row>
    <row r="68" spans="1:7" ht="15.75" x14ac:dyDescent="0.25">
      <c r="A68" s="14"/>
      <c r="B68" s="85" t="s">
        <v>75</v>
      </c>
      <c r="C68" s="86"/>
      <c r="D68" s="44">
        <f>SUM(D65:D67)</f>
        <v>36650</v>
      </c>
    </row>
    <row r="69" spans="1:7" ht="15.75" x14ac:dyDescent="0.25">
      <c r="A69" s="14" t="s">
        <v>52</v>
      </c>
      <c r="B69" s="89" t="s">
        <v>13</v>
      </c>
      <c r="C69" s="67"/>
      <c r="D69" s="45"/>
    </row>
    <row r="70" spans="1:7" ht="18" customHeight="1" x14ac:dyDescent="0.25">
      <c r="A70" s="14"/>
      <c r="B70" s="90"/>
      <c r="C70" s="91"/>
      <c r="D70" s="45">
        <v>0</v>
      </c>
    </row>
    <row r="71" spans="1:7" ht="15.75" x14ac:dyDescent="0.25">
      <c r="A71" s="14"/>
      <c r="B71" s="85" t="s">
        <v>76</v>
      </c>
      <c r="C71" s="86"/>
      <c r="D71" s="44">
        <f>SUM(D70:D70)</f>
        <v>0</v>
      </c>
    </row>
    <row r="72" spans="1:7" ht="32.25" customHeight="1" x14ac:dyDescent="0.25">
      <c r="A72" s="14" t="s">
        <v>53</v>
      </c>
      <c r="B72" s="66" t="s">
        <v>14</v>
      </c>
      <c r="C72" s="67"/>
      <c r="D72" s="45"/>
    </row>
    <row r="73" spans="1:7" ht="34.5" customHeight="1" x14ac:dyDescent="0.25">
      <c r="A73" s="58" t="s">
        <v>54</v>
      </c>
      <c r="B73" s="79" t="s">
        <v>109</v>
      </c>
      <c r="C73" s="80"/>
      <c r="D73" s="45">
        <v>10000</v>
      </c>
    </row>
    <row r="74" spans="1:7" ht="18" customHeight="1" x14ac:dyDescent="0.25">
      <c r="A74" s="58" t="s">
        <v>103</v>
      </c>
      <c r="B74" s="79" t="s">
        <v>108</v>
      </c>
      <c r="C74" s="80"/>
      <c r="D74" s="45">
        <v>4966</v>
      </c>
    </row>
    <row r="75" spans="1:7" ht="16.5" thickBot="1" x14ac:dyDescent="0.3">
      <c r="A75" s="58" t="s">
        <v>107</v>
      </c>
      <c r="B75" s="68" t="s">
        <v>15</v>
      </c>
      <c r="C75" s="69"/>
      <c r="D75" s="43">
        <v>9000</v>
      </c>
    </row>
    <row r="76" spans="1:7" ht="16.5" thickBot="1" x14ac:dyDescent="0.3">
      <c r="A76" s="21" t="s">
        <v>53</v>
      </c>
      <c r="B76" s="73" t="s">
        <v>83</v>
      </c>
      <c r="C76" s="74"/>
      <c r="D76" s="11">
        <f>SUM(D73:D75)</f>
        <v>23966</v>
      </c>
      <c r="G76" s="32"/>
    </row>
    <row r="77" spans="1:7" ht="16.5" thickBot="1" x14ac:dyDescent="0.3">
      <c r="A77" s="21"/>
      <c r="B77" s="73" t="s">
        <v>86</v>
      </c>
      <c r="C77" s="78"/>
      <c r="D77" s="19">
        <f>D54+D59+D63+D68+D71+D76</f>
        <v>156916</v>
      </c>
      <c r="E77" s="57"/>
      <c r="G77" s="32"/>
    </row>
    <row r="78" spans="1:7" ht="16.5" thickBot="1" x14ac:dyDescent="0.3">
      <c r="A78" s="5"/>
      <c r="B78" s="27"/>
      <c r="C78" s="27"/>
      <c r="D78" s="30"/>
    </row>
    <row r="79" spans="1:7" ht="16.5" thickBot="1" x14ac:dyDescent="0.3">
      <c r="A79" s="75" t="s">
        <v>84</v>
      </c>
      <c r="B79" s="76"/>
      <c r="C79" s="77"/>
      <c r="D79" s="11">
        <f>D40+D45+D77</f>
        <v>242916</v>
      </c>
    </row>
    <row r="80" spans="1:7" ht="16.5" thickBot="1" x14ac:dyDescent="0.3">
      <c r="A80" s="70" t="s">
        <v>85</v>
      </c>
      <c r="B80" s="71"/>
      <c r="C80" s="72"/>
      <c r="D80" s="31">
        <v>0</v>
      </c>
    </row>
    <row r="81" spans="1:4" ht="15.75" x14ac:dyDescent="0.25">
      <c r="A81" s="2"/>
      <c r="B81" s="1"/>
      <c r="C81" s="1"/>
      <c r="D81" s="7"/>
    </row>
    <row r="82" spans="1:4" ht="15.75" x14ac:dyDescent="0.25">
      <c r="A82" s="6" t="s">
        <v>77</v>
      </c>
      <c r="B82" s="28" t="s">
        <v>82</v>
      </c>
      <c r="C82" s="6"/>
      <c r="D82" s="6"/>
    </row>
    <row r="83" spans="1:4" ht="15.75" x14ac:dyDescent="0.25">
      <c r="A83" s="2"/>
      <c r="B83" s="1"/>
      <c r="C83" s="1"/>
      <c r="D83" s="7"/>
    </row>
  </sheetData>
  <mergeCells count="67">
    <mergeCell ref="B13:C13"/>
    <mergeCell ref="A47:D47"/>
    <mergeCell ref="B74:C74"/>
    <mergeCell ref="B66:C66"/>
    <mergeCell ref="E51:G51"/>
    <mergeCell ref="B39:C39"/>
    <mergeCell ref="B49:C49"/>
    <mergeCell ref="B52:C52"/>
    <mergeCell ref="B53:C53"/>
    <mergeCell ref="B55:C55"/>
    <mergeCell ref="B54:C54"/>
    <mergeCell ref="B40:C40"/>
    <mergeCell ref="A42:D42"/>
    <mergeCell ref="B44:C44"/>
    <mergeCell ref="B30:C30"/>
    <mergeCell ref="B31:C31"/>
    <mergeCell ref="B50:C50"/>
    <mergeCell ref="B60:C60"/>
    <mergeCell ref="B61:C61"/>
    <mergeCell ref="B56:C56"/>
    <mergeCell ref="B57:C57"/>
    <mergeCell ref="B59:C59"/>
    <mergeCell ref="B16:C16"/>
    <mergeCell ref="B32:C32"/>
    <mergeCell ref="B18:C18"/>
    <mergeCell ref="B19:C19"/>
    <mergeCell ref="B10:C10"/>
    <mergeCell ref="B11:C11"/>
    <mergeCell ref="B12:C12"/>
    <mergeCell ref="B14:C14"/>
    <mergeCell ref="B15:C15"/>
    <mergeCell ref="B27:C27"/>
    <mergeCell ref="B20:C20"/>
    <mergeCell ref="B21:C21"/>
    <mergeCell ref="B22:C22"/>
    <mergeCell ref="B25:C25"/>
    <mergeCell ref="B17:C17"/>
    <mergeCell ref="B28:C28"/>
    <mergeCell ref="C2:D2"/>
    <mergeCell ref="A4:D4"/>
    <mergeCell ref="A6:D6"/>
    <mergeCell ref="B8:C8"/>
    <mergeCell ref="B9:C9"/>
    <mergeCell ref="B26:C26"/>
    <mergeCell ref="B58:C58"/>
    <mergeCell ref="B71:C71"/>
    <mergeCell ref="B62:C62"/>
    <mergeCell ref="B68:C68"/>
    <mergeCell ref="B69:C69"/>
    <mergeCell ref="B70:C70"/>
    <mergeCell ref="B63:C63"/>
    <mergeCell ref="B64:C64"/>
    <mergeCell ref="B65:C65"/>
    <mergeCell ref="B45:C45"/>
    <mergeCell ref="B51:C51"/>
    <mergeCell ref="B33:C33"/>
    <mergeCell ref="A35:D35"/>
    <mergeCell ref="B37:C37"/>
    <mergeCell ref="B38:C38"/>
    <mergeCell ref="B67:C67"/>
    <mergeCell ref="B72:C72"/>
    <mergeCell ref="B75:C75"/>
    <mergeCell ref="A80:C80"/>
    <mergeCell ref="B76:C76"/>
    <mergeCell ref="A79:C79"/>
    <mergeCell ref="B77:C77"/>
    <mergeCell ref="B73:C73"/>
  </mergeCells>
  <phoneticPr fontId="0" type="noConversion"/>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2019 planas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2021-02-15T09:43:48Z</dcterms:modified>
</cp:coreProperties>
</file>