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kaupiklis.kretinga.lt\ruf$\ausra.adomaitiene\Desktop\"/>
    </mc:Choice>
  </mc:AlternateContent>
  <bookViews>
    <workbookView xWindow="28680" yWindow="32760" windowWidth="29040" windowHeight="15840"/>
  </bookViews>
  <sheets>
    <sheet name="VRA" sheetId="32" r:id="rId1"/>
  </sheets>
  <calcPr calcId="162913"/>
</workbook>
</file>

<file path=xl/calcChain.xml><?xml version="1.0" encoding="utf-8"?>
<calcChain xmlns="http://schemas.openxmlformats.org/spreadsheetml/2006/main">
  <c r="E27" i="32" l="1"/>
  <c r="E36" i="32" l="1"/>
  <c r="E33" i="32" s="1"/>
  <c r="D36" i="32"/>
  <c r="D33" i="32" s="1"/>
  <c r="D19" i="32"/>
  <c r="E19" i="32"/>
  <c r="E22" i="32"/>
  <c r="D27" i="32"/>
  <c r="D22" i="32" s="1"/>
  <c r="E13" i="32"/>
  <c r="D13" i="32"/>
  <c r="E12" i="32" l="1"/>
  <c r="E41" i="32" s="1"/>
  <c r="E43" i="32" s="1"/>
  <c r="D12" i="32"/>
  <c r="D41" i="32" s="1"/>
  <c r="D43" i="32" s="1"/>
</calcChain>
</file>

<file path=xl/sharedStrings.xml><?xml version="1.0" encoding="utf-8"?>
<sst xmlns="http://schemas.openxmlformats.org/spreadsheetml/2006/main" count="113" uniqueCount="106">
  <si>
    <t/>
  </si>
  <si>
    <t>2.4.</t>
  </si>
  <si>
    <t>Palūkanų sąnaudos</t>
  </si>
  <si>
    <t>KITOS SĄNAUDOS</t>
  </si>
  <si>
    <t>2.3.1.</t>
  </si>
  <si>
    <t>2.3.2.</t>
  </si>
  <si>
    <t>2.3.3.</t>
  </si>
  <si>
    <t>VEIKLOS REZULTATŲ ATASKAITA</t>
  </si>
  <si>
    <t>Pateikimo valiuta ir tikslumas: eurais</t>
  </si>
  <si>
    <t>Eil. Nr.</t>
  </si>
  <si>
    <t>Straipsniai</t>
  </si>
  <si>
    <t>Pastabos
Nr.</t>
  </si>
  <si>
    <t>Ataskaitinis
laikotarpis</t>
  </si>
  <si>
    <t>Praėjęs
ataskaitinis
laikotarpis</t>
  </si>
  <si>
    <t>PAJAMOS</t>
  </si>
  <si>
    <t/>
  </si>
  <si>
    <t>1.1.</t>
  </si>
  <si>
    <t>FINANSAVIMO PAJAMOS</t>
  </si>
  <si>
    <t/>
  </si>
  <si>
    <t>1.1.1.</t>
  </si>
  <si>
    <t>Iš valstybės biudžeto</t>
  </si>
  <si>
    <t/>
  </si>
  <si>
    <t>1.1.2.</t>
  </si>
  <si>
    <t>Iš savivaldybės biudžeto</t>
  </si>
  <si>
    <t/>
  </si>
  <si>
    <t>1.1.3.</t>
  </si>
  <si>
    <t/>
  </si>
  <si>
    <t>1.1.4.</t>
  </si>
  <si>
    <t/>
  </si>
  <si>
    <t>1.1.5.</t>
  </si>
  <si>
    <t/>
  </si>
  <si>
    <t>1.2.</t>
  </si>
  <si>
    <t/>
  </si>
  <si>
    <t>1.2.1.</t>
  </si>
  <si>
    <t>Mokesčių pajamos</t>
  </si>
  <si>
    <t/>
  </si>
  <si>
    <t>1.2.2.</t>
  </si>
  <si>
    <t>Pervestinų mokesčių suma</t>
  </si>
  <si>
    <t/>
  </si>
  <si>
    <t>1.3.</t>
  </si>
  <si>
    <t>KITOS PAJAMOS</t>
  </si>
  <si>
    <t/>
  </si>
  <si>
    <t>1.3.1.</t>
  </si>
  <si>
    <t>Rinkliavų pajamos</t>
  </si>
  <si>
    <t/>
  </si>
  <si>
    <t>1.3.2.</t>
  </si>
  <si>
    <t/>
  </si>
  <si>
    <t>1.3.3.</t>
  </si>
  <si>
    <t/>
  </si>
  <si>
    <t>1.3.4.</t>
  </si>
  <si>
    <t/>
  </si>
  <si>
    <t>1.3.5.</t>
  </si>
  <si>
    <t/>
  </si>
  <si>
    <t>1.3.5.1.</t>
  </si>
  <si>
    <t/>
  </si>
  <si>
    <t>1.3.5.2.</t>
  </si>
  <si>
    <t>Palūkanų pajamos</t>
  </si>
  <si>
    <t/>
  </si>
  <si>
    <t>1.3.5.3.</t>
  </si>
  <si>
    <t/>
  </si>
  <si>
    <t>1.3.6.</t>
  </si>
  <si>
    <t>Kitos</t>
  </si>
  <si>
    <t/>
  </si>
  <si>
    <t>1.3.7.</t>
  </si>
  <si>
    <t/>
  </si>
  <si>
    <t>SĄNAUDOS</t>
  </si>
  <si>
    <t/>
  </si>
  <si>
    <t>2.1.</t>
  </si>
  <si>
    <t/>
  </si>
  <si>
    <t>2.2.</t>
  </si>
  <si>
    <t>FINANSAVIMO SĄNAUDOS</t>
  </si>
  <si>
    <t/>
  </si>
  <si>
    <t>2.3.</t>
  </si>
  <si>
    <t/>
  </si>
  <si>
    <t>Iš viešojo sektoriaus subjektų pajamų</t>
  </si>
  <si>
    <t>Iš fizinių ir privačių juridinių asmenų</t>
  </si>
  <si>
    <t>1.</t>
  </si>
  <si>
    <t>2.</t>
  </si>
  <si>
    <t>3.</t>
  </si>
  <si>
    <t>4.</t>
  </si>
  <si>
    <t>5.</t>
  </si>
  <si>
    <t>Iš Europos Sąjungos, užsienio valstybių ir tarptautinių organizacijų lėšų</t>
  </si>
  <si>
    <t>MOKESČIŲ PAJAMOS GRYNĄJA VERTE</t>
  </si>
  <si>
    <t>Prekių pardavimo ir paslaugų, apmokamų valstybės ar savivaldybių biudžetų, išteklių fondų lėšomis, pajamos</t>
  </si>
  <si>
    <t>Kitos prekių pardavimo ir paslaugų pajamos</t>
  </si>
  <si>
    <t>Baudų, konfiskuoto turto ir kitų netesybų pajamos</t>
  </si>
  <si>
    <t>Finansinės ir investicinės veiklos pajamos</t>
  </si>
  <si>
    <t>Finansinio turto tikrosios vertės padidėjimas ir perleidimo pelnas</t>
  </si>
  <si>
    <t>Kitos finansinės ir investicinės veiklos pajamos</t>
  </si>
  <si>
    <t>Negrąžintinai pervestinos į valstybės ar savivaldybių biudžetus pajamos</t>
  </si>
  <si>
    <t xml:space="preserve">NUVERTĖJIMO IR NURAŠYTŲ SUMŲ SĄNAUDOS </t>
  </si>
  <si>
    <t>FINANSINĖS IR INVESTICINĖS VEIKLOS SĄNAUDOS</t>
  </si>
  <si>
    <t>Finansinio turto vertės sumažėjimas, perleidimo nuostolis, nuvertėjimas ir nurašymas</t>
  </si>
  <si>
    <t>Kitos finansinės ir investicinės veiklos sąnaudos</t>
  </si>
  <si>
    <t>PERVIRŠIS AR DEFICITAS IŠ VYKDOMOS VEIKLOS</t>
  </si>
  <si>
    <t>APSKAITOS POLITIKOS KEITIMO IR ESMINIŲ APSKAITOS KLAIDŲ TAISYMO ĮTAKA</t>
  </si>
  <si>
    <t>GRYNASIS PERVIRŠIS AR DEFICITAS</t>
  </si>
  <si>
    <t>Kretingos rajono savivaldybės iždas</t>
  </si>
  <si>
    <t>(viešojo sektoriaus subjekto arba viešojo sektoriaus subjektų grupės pavadinimas)</t>
  </si>
  <si>
    <t>Kretingos rajono savivaldybės administracija,188715222,  Savanorių g. 29A, 97111 Kretinga</t>
  </si>
  <si>
    <t>(viešojo sektoriaus subjekto, parengusio veiklos rezultatų ataskaitą, kodas, adresas)</t>
  </si>
  <si>
    <r>
      <t>PAGAL 2026 M.</t>
    </r>
    <r>
      <rPr>
        <b/>
        <sz val="10.5"/>
        <rFont val="Times New Roman"/>
        <family val="1"/>
        <charset val="186"/>
      </rPr>
      <t xml:space="preserve"> KOVO 31 </t>
    </r>
    <r>
      <rPr>
        <b/>
        <sz val="12"/>
        <rFont val="Times New Roman"/>
        <family val="1"/>
        <charset val="186"/>
      </rPr>
      <t>D. DUOMENIS</t>
    </r>
  </si>
  <si>
    <t>(parašas)</t>
  </si>
  <si>
    <t>Ekonomikos ir biudžeto skyriaus vyriausioji specialistė                                         Aušra Adomaitienė</t>
  </si>
  <si>
    <t>Administracijos direktorė                                                                                   Vilma Preibienė</t>
  </si>
  <si>
    <t>2026-05-              Nr. F6-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</si>
</sst>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Calibri"/>
      <family val="2"/>
    </font>
    <font>
      <i/>
      <sz val="10"/>
      <name val="Times New Roman"/>
      <family val="2"/>
    </font>
    <font>
      <b/>
      <sz val="12"/>
      <name val="Times New Roman"/>
      <family val="2"/>
    </font>
    <font>
      <sz val="11"/>
      <name val="Times New Roman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2"/>
    </font>
    <font>
      <b/>
      <u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2" fontId="5" fillId="3" borderId="1" xfId="0" applyNumberFormat="1" applyFont="1" applyFill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4" fillId="2" borderId="2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left"/>
    </xf>
    <xf numFmtId="0" fontId="1" fillId="0" borderId="3" xfId="0" applyFont="1" applyBorder="1" applyAlignment="1">
      <alignment horizontal="right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workbookViewId="0">
      <selection activeCell="A8" sqref="A8:E8"/>
    </sheetView>
  </sheetViews>
  <sheetFormatPr defaultRowHeight="14.4" x14ac:dyDescent="0.3"/>
  <cols>
    <col min="1" max="1" width="6.33203125" customWidth="1"/>
    <col min="2" max="2" width="39" customWidth="1"/>
    <col min="3" max="3" width="10.33203125" customWidth="1"/>
    <col min="4" max="4" width="13.88671875" customWidth="1"/>
    <col min="5" max="5" width="12.88671875" customWidth="1"/>
  </cols>
  <sheetData>
    <row r="1" spans="1:6" s="23" customFormat="1" x14ac:dyDescent="0.3">
      <c r="A1" s="26" t="s">
        <v>99</v>
      </c>
      <c r="B1" s="26"/>
      <c r="C1" s="26"/>
      <c r="D1" s="26"/>
      <c r="E1" s="26"/>
    </row>
    <row r="2" spans="1:6" x14ac:dyDescent="0.3">
      <c r="A2" s="27" t="s">
        <v>100</v>
      </c>
      <c r="B2" s="27"/>
      <c r="C2" s="27"/>
      <c r="D2" s="27"/>
      <c r="E2" s="27"/>
    </row>
    <row r="3" spans="1:6" s="24" customFormat="1" x14ac:dyDescent="0.3">
      <c r="A3" s="26" t="s">
        <v>97</v>
      </c>
      <c r="B3" s="26"/>
      <c r="C3" s="26"/>
      <c r="D3" s="26"/>
      <c r="E3" s="26"/>
    </row>
    <row r="4" spans="1:6" s="24" customFormat="1" x14ac:dyDescent="0.3">
      <c r="A4" s="27" t="s">
        <v>98</v>
      </c>
      <c r="B4" s="27"/>
      <c r="C4" s="27"/>
      <c r="D4" s="27"/>
      <c r="E4" s="27"/>
    </row>
    <row r="6" spans="1:6" ht="15.9" customHeight="1" x14ac:dyDescent="0.3">
      <c r="A6" s="28" t="s">
        <v>7</v>
      </c>
      <c r="B6" s="29"/>
      <c r="C6" s="29"/>
      <c r="D6" s="29"/>
      <c r="E6" s="29"/>
    </row>
    <row r="7" spans="1:6" ht="30.9" customHeight="1" x14ac:dyDescent="0.3">
      <c r="A7" s="31" t="s">
        <v>101</v>
      </c>
      <c r="B7" s="32"/>
      <c r="C7" s="32"/>
      <c r="D7" s="32"/>
      <c r="E7" s="32"/>
    </row>
    <row r="8" spans="1:6" ht="16.8" customHeight="1" x14ac:dyDescent="0.3">
      <c r="A8" s="28" t="s">
        <v>105</v>
      </c>
      <c r="B8" s="29"/>
      <c r="C8" s="29"/>
      <c r="D8" s="29"/>
      <c r="E8" s="29"/>
    </row>
    <row r="9" spans="1:6" ht="14.1" customHeight="1" x14ac:dyDescent="0.3">
      <c r="A9" s="33" t="s">
        <v>8</v>
      </c>
      <c r="B9" s="33"/>
      <c r="C9" s="33"/>
      <c r="D9" s="33"/>
      <c r="E9" s="33"/>
    </row>
    <row r="10" spans="1:6" ht="45.9" customHeight="1" x14ac:dyDescent="0.3">
      <c r="A10" s="4" t="s">
        <v>9</v>
      </c>
      <c r="B10" s="4" t="s">
        <v>10</v>
      </c>
      <c r="C10" s="5" t="s">
        <v>11</v>
      </c>
      <c r="D10" s="5" t="s">
        <v>12</v>
      </c>
      <c r="E10" s="5" t="s">
        <v>13</v>
      </c>
    </row>
    <row r="11" spans="1:6" ht="15" customHeight="1" x14ac:dyDescent="0.3">
      <c r="A11" s="3">
        <v>1</v>
      </c>
      <c r="B11" s="3">
        <v>2</v>
      </c>
      <c r="C11" s="3">
        <v>3</v>
      </c>
      <c r="D11" s="3">
        <v>4</v>
      </c>
      <c r="E11" s="3">
        <v>5</v>
      </c>
    </row>
    <row r="12" spans="1:6" ht="15.9" customHeight="1" x14ac:dyDescent="0.3">
      <c r="A12" s="13" t="s">
        <v>76</v>
      </c>
      <c r="B12" s="14" t="s">
        <v>14</v>
      </c>
      <c r="C12" s="15" t="s">
        <v>15</v>
      </c>
      <c r="D12" s="17">
        <f>SUM(D13,D19,D22)</f>
        <v>9337601.2799999993</v>
      </c>
      <c r="E12" s="17">
        <f>SUM(E13,E19,E22)</f>
        <v>8816402.8200000003</v>
      </c>
    </row>
    <row r="13" spans="1:6" ht="15.9" customHeight="1" x14ac:dyDescent="0.3">
      <c r="A13" s="2" t="s">
        <v>16</v>
      </c>
      <c r="B13" s="8" t="s">
        <v>17</v>
      </c>
      <c r="C13" s="3" t="s">
        <v>18</v>
      </c>
      <c r="D13" s="20">
        <f>SUM(D14:D18)</f>
        <v>0</v>
      </c>
      <c r="E13" s="20">
        <f>SUM(E14:E18)</f>
        <v>0</v>
      </c>
    </row>
    <row r="14" spans="1:6" ht="15.9" customHeight="1" x14ac:dyDescent="0.3">
      <c r="A14" s="2" t="s">
        <v>19</v>
      </c>
      <c r="B14" s="8" t="s">
        <v>20</v>
      </c>
      <c r="C14" s="3" t="s">
        <v>21</v>
      </c>
      <c r="D14" s="21"/>
      <c r="E14" s="21"/>
      <c r="F14" s="10"/>
    </row>
    <row r="15" spans="1:6" ht="15.9" customHeight="1" x14ac:dyDescent="0.3">
      <c r="A15" s="2" t="s">
        <v>22</v>
      </c>
      <c r="B15" s="8" t="s">
        <v>23</v>
      </c>
      <c r="C15" s="3" t="s">
        <v>24</v>
      </c>
      <c r="D15" s="21"/>
      <c r="E15" s="21"/>
      <c r="F15" s="10"/>
    </row>
    <row r="16" spans="1:6" ht="34.5" customHeight="1" x14ac:dyDescent="0.3">
      <c r="A16" s="2" t="s">
        <v>25</v>
      </c>
      <c r="B16" s="7" t="s">
        <v>81</v>
      </c>
      <c r="C16" s="1" t="s">
        <v>26</v>
      </c>
      <c r="D16" s="21"/>
      <c r="E16" s="21"/>
      <c r="F16" s="10"/>
    </row>
    <row r="17" spans="1:6" ht="24" customHeight="1" x14ac:dyDescent="0.3">
      <c r="A17" s="2" t="s">
        <v>27</v>
      </c>
      <c r="B17" s="7" t="s">
        <v>74</v>
      </c>
      <c r="C17" s="1" t="s">
        <v>28</v>
      </c>
      <c r="D17" s="21"/>
      <c r="E17" s="21"/>
      <c r="F17" s="10"/>
    </row>
    <row r="18" spans="1:6" ht="24" customHeight="1" x14ac:dyDescent="0.3">
      <c r="A18" s="2" t="s">
        <v>29</v>
      </c>
      <c r="B18" s="7" t="s">
        <v>75</v>
      </c>
      <c r="C18" s="1" t="s">
        <v>30</v>
      </c>
      <c r="D18" s="21"/>
      <c r="E18" s="21"/>
      <c r="F18" s="10"/>
    </row>
    <row r="19" spans="1:6" ht="32.1" customHeight="1" x14ac:dyDescent="0.3">
      <c r="A19" s="2" t="s">
        <v>31</v>
      </c>
      <c r="B19" s="7" t="s">
        <v>82</v>
      </c>
      <c r="C19" s="1" t="s">
        <v>32</v>
      </c>
      <c r="D19" s="20">
        <f>SUM(D20:D21)</f>
        <v>8658996.4499999993</v>
      </c>
      <c r="E19" s="20">
        <f>SUM(E20:E21)</f>
        <v>8399626.5999999996</v>
      </c>
    </row>
    <row r="20" spans="1:6" ht="23.25" customHeight="1" x14ac:dyDescent="0.3">
      <c r="A20" s="2" t="s">
        <v>33</v>
      </c>
      <c r="B20" s="8" t="s">
        <v>34</v>
      </c>
      <c r="C20" s="3" t="s">
        <v>35</v>
      </c>
      <c r="D20" s="22">
        <v>8658996.4499999993</v>
      </c>
      <c r="E20" s="22">
        <v>8399626.5999999996</v>
      </c>
    </row>
    <row r="21" spans="1:6" ht="23.25" customHeight="1" x14ac:dyDescent="0.3">
      <c r="A21" s="2" t="s">
        <v>36</v>
      </c>
      <c r="B21" s="8" t="s">
        <v>37</v>
      </c>
      <c r="C21" s="3" t="s">
        <v>38</v>
      </c>
      <c r="D21" s="22"/>
      <c r="E21" s="22"/>
    </row>
    <row r="22" spans="1:6" ht="24.75" customHeight="1" x14ac:dyDescent="0.3">
      <c r="A22" s="2" t="s">
        <v>39</v>
      </c>
      <c r="B22" s="8" t="s">
        <v>40</v>
      </c>
      <c r="C22" s="3" t="s">
        <v>41</v>
      </c>
      <c r="D22" s="20">
        <f>SUM(D23:D27,D31,D32)</f>
        <v>678604.83</v>
      </c>
      <c r="E22" s="20">
        <f>SUM(E23:E27,E31,E32)</f>
        <v>416776.22000000003</v>
      </c>
    </row>
    <row r="23" spans="1:6" ht="22.5" customHeight="1" x14ac:dyDescent="0.3">
      <c r="A23" s="2" t="s">
        <v>42</v>
      </c>
      <c r="B23" s="8" t="s">
        <v>43</v>
      </c>
      <c r="C23" s="1" t="s">
        <v>44</v>
      </c>
      <c r="D23" s="20">
        <v>605942.16</v>
      </c>
      <c r="E23" s="20">
        <v>356140.35</v>
      </c>
      <c r="F23" s="10"/>
    </row>
    <row r="24" spans="1:6" ht="48.75" customHeight="1" x14ac:dyDescent="0.3">
      <c r="A24" s="2" t="s">
        <v>45</v>
      </c>
      <c r="B24" s="7" t="s">
        <v>83</v>
      </c>
      <c r="C24" s="1" t="s">
        <v>46</v>
      </c>
      <c r="D24" s="20"/>
      <c r="E24" s="20"/>
      <c r="F24" s="10"/>
    </row>
    <row r="25" spans="1:6" ht="21" customHeight="1" x14ac:dyDescent="0.3">
      <c r="A25" s="2" t="s">
        <v>47</v>
      </c>
      <c r="B25" s="7" t="s">
        <v>84</v>
      </c>
      <c r="C25" s="1" t="s">
        <v>48</v>
      </c>
      <c r="D25" s="20">
        <v>39320.11</v>
      </c>
      <c r="E25" s="20">
        <v>4386.7700000000004</v>
      </c>
      <c r="F25" s="10"/>
    </row>
    <row r="26" spans="1:6" ht="30" customHeight="1" x14ac:dyDescent="0.3">
      <c r="A26" s="2" t="s">
        <v>49</v>
      </c>
      <c r="B26" s="7" t="s">
        <v>85</v>
      </c>
      <c r="C26" s="1" t="s">
        <v>50</v>
      </c>
      <c r="D26" s="20">
        <v>2818</v>
      </c>
      <c r="E26" s="20">
        <v>6675</v>
      </c>
      <c r="F26" s="10"/>
    </row>
    <row r="27" spans="1:6" ht="23.25" customHeight="1" x14ac:dyDescent="0.3">
      <c r="A27" s="2" t="s">
        <v>51</v>
      </c>
      <c r="B27" s="7" t="s">
        <v>86</v>
      </c>
      <c r="C27" s="1" t="s">
        <v>52</v>
      </c>
      <c r="D27" s="20">
        <f>SUM(D28:D30)</f>
        <v>30441.980000000003</v>
      </c>
      <c r="E27" s="20">
        <f>SUM(E28:E30)</f>
        <v>46560.39</v>
      </c>
    </row>
    <row r="28" spans="1:6" ht="30.9" customHeight="1" x14ac:dyDescent="0.3">
      <c r="A28" s="2" t="s">
        <v>53</v>
      </c>
      <c r="B28" s="7" t="s">
        <v>87</v>
      </c>
      <c r="C28" s="2" t="s">
        <v>54</v>
      </c>
      <c r="D28" s="20"/>
      <c r="E28" s="20"/>
    </row>
    <row r="29" spans="1:6" ht="18" customHeight="1" x14ac:dyDescent="0.3">
      <c r="A29" s="2" t="s">
        <v>55</v>
      </c>
      <c r="B29" s="8" t="s">
        <v>56</v>
      </c>
      <c r="C29" s="1" t="s">
        <v>57</v>
      </c>
      <c r="D29" s="20">
        <v>21360.29</v>
      </c>
      <c r="E29" s="20">
        <v>20274.88</v>
      </c>
    </row>
    <row r="30" spans="1:6" ht="30.9" customHeight="1" x14ac:dyDescent="0.3">
      <c r="A30" s="2" t="s">
        <v>58</v>
      </c>
      <c r="B30" s="7" t="s">
        <v>88</v>
      </c>
      <c r="C30" s="2" t="s">
        <v>59</v>
      </c>
      <c r="D30" s="20">
        <v>9081.6900000000023</v>
      </c>
      <c r="E30" s="20">
        <v>26285.51</v>
      </c>
      <c r="F30" s="10"/>
    </row>
    <row r="31" spans="1:6" ht="18" customHeight="1" x14ac:dyDescent="0.3">
      <c r="A31" s="2" t="s">
        <v>60</v>
      </c>
      <c r="B31" s="8" t="s">
        <v>61</v>
      </c>
      <c r="C31" s="1" t="s">
        <v>62</v>
      </c>
      <c r="D31" s="20">
        <v>82.58</v>
      </c>
      <c r="E31" s="20">
        <v>3013.71</v>
      </c>
      <c r="F31" s="10"/>
    </row>
    <row r="32" spans="1:6" ht="34.5" customHeight="1" x14ac:dyDescent="0.3">
      <c r="A32" s="2" t="s">
        <v>63</v>
      </c>
      <c r="B32" s="7" t="s">
        <v>89</v>
      </c>
      <c r="C32" s="1" t="s">
        <v>64</v>
      </c>
      <c r="D32" s="20"/>
      <c r="E32" s="20"/>
      <c r="F32" s="10"/>
    </row>
    <row r="33" spans="1:6" ht="15.9" customHeight="1" x14ac:dyDescent="0.3">
      <c r="A33" s="13" t="s">
        <v>77</v>
      </c>
      <c r="B33" s="16" t="s">
        <v>65</v>
      </c>
      <c r="C33" s="15" t="s">
        <v>66</v>
      </c>
      <c r="D33" s="18">
        <f>SUM(D34,D35,D36,D40)</f>
        <v>10999738.630000001</v>
      </c>
      <c r="E33" s="18">
        <f>SUM(E34,E35,E36,E40)</f>
        <v>9791284.1799999997</v>
      </c>
    </row>
    <row r="34" spans="1:6" ht="32.1" customHeight="1" x14ac:dyDescent="0.3">
      <c r="A34" s="2" t="s">
        <v>67</v>
      </c>
      <c r="B34" s="7" t="s">
        <v>90</v>
      </c>
      <c r="C34" s="1" t="s">
        <v>68</v>
      </c>
      <c r="D34" s="21"/>
      <c r="E34" s="21"/>
      <c r="F34" s="10"/>
    </row>
    <row r="35" spans="1:6" ht="15.9" customHeight="1" x14ac:dyDescent="0.3">
      <c r="A35" s="2" t="s">
        <v>69</v>
      </c>
      <c r="B35" s="8" t="s">
        <v>70</v>
      </c>
      <c r="C35" s="3" t="s">
        <v>71</v>
      </c>
      <c r="D35" s="21">
        <v>10954255.460000001</v>
      </c>
      <c r="E35" s="21">
        <v>9733519.7400000002</v>
      </c>
      <c r="F35" s="10"/>
    </row>
    <row r="36" spans="1:6" ht="32.1" customHeight="1" x14ac:dyDescent="0.3">
      <c r="A36" s="2" t="s">
        <v>72</v>
      </c>
      <c r="B36" s="7" t="s">
        <v>91</v>
      </c>
      <c r="C36" s="3" t="s">
        <v>73</v>
      </c>
      <c r="D36" s="21">
        <f>SUM(D37:D39)</f>
        <v>45474.17</v>
      </c>
      <c r="E36" s="21">
        <f>SUM(E37:E39)</f>
        <v>57764.44</v>
      </c>
      <c r="F36" s="10"/>
    </row>
    <row r="37" spans="1:6" ht="41.4" x14ac:dyDescent="0.3">
      <c r="A37" s="2" t="s">
        <v>4</v>
      </c>
      <c r="B37" s="6" t="s">
        <v>92</v>
      </c>
      <c r="C37" s="2" t="s">
        <v>0</v>
      </c>
      <c r="D37" s="21"/>
      <c r="E37" s="21"/>
      <c r="F37" s="12"/>
    </row>
    <row r="38" spans="1:6" x14ac:dyDescent="0.3">
      <c r="A38" s="2" t="s">
        <v>5</v>
      </c>
      <c r="B38" s="11" t="s">
        <v>2</v>
      </c>
      <c r="C38" s="2" t="s">
        <v>0</v>
      </c>
      <c r="D38" s="21">
        <v>45474.17</v>
      </c>
      <c r="E38" s="21">
        <v>57764.44</v>
      </c>
      <c r="F38" s="12"/>
    </row>
    <row r="39" spans="1:6" ht="27.6" x14ac:dyDescent="0.3">
      <c r="A39" s="2" t="s">
        <v>6</v>
      </c>
      <c r="B39" s="6" t="s">
        <v>93</v>
      </c>
      <c r="C39" s="2" t="s">
        <v>0</v>
      </c>
      <c r="D39" s="21"/>
      <c r="E39" s="21"/>
      <c r="F39" s="12"/>
    </row>
    <row r="40" spans="1:6" x14ac:dyDescent="0.3">
      <c r="A40" s="2" t="s">
        <v>1</v>
      </c>
      <c r="B40" s="8" t="s">
        <v>3</v>
      </c>
      <c r="C40" s="3" t="s">
        <v>0</v>
      </c>
      <c r="D40" s="21">
        <v>9</v>
      </c>
      <c r="E40" s="21"/>
      <c r="F40" s="10"/>
    </row>
    <row r="41" spans="1:6" ht="27.6" x14ac:dyDescent="0.3">
      <c r="A41" s="4" t="s">
        <v>78</v>
      </c>
      <c r="B41" s="9" t="s">
        <v>94</v>
      </c>
      <c r="C41" s="1" t="s">
        <v>0</v>
      </c>
      <c r="D41" s="19">
        <f>D12-D33</f>
        <v>-1662137.3500000015</v>
      </c>
      <c r="E41" s="19">
        <f>E12-E33</f>
        <v>-974881.3599999994</v>
      </c>
    </row>
    <row r="42" spans="1:6" ht="41.4" x14ac:dyDescent="0.3">
      <c r="A42" s="4" t="s">
        <v>79</v>
      </c>
      <c r="B42" s="9" t="s">
        <v>95</v>
      </c>
      <c r="C42" s="1" t="s">
        <v>0</v>
      </c>
      <c r="D42" s="19"/>
      <c r="E42" s="19"/>
    </row>
    <row r="43" spans="1:6" x14ac:dyDescent="0.3">
      <c r="A43" s="4" t="s">
        <v>80</v>
      </c>
      <c r="B43" s="9" t="s">
        <v>96</v>
      </c>
      <c r="C43" s="3" t="s">
        <v>0</v>
      </c>
      <c r="D43" s="19">
        <f>SUM(D41:D42)</f>
        <v>-1662137.3500000015</v>
      </c>
      <c r="E43" s="19">
        <f>SUM(E41:E42)</f>
        <v>-974881.3599999994</v>
      </c>
    </row>
    <row r="45" spans="1:6" x14ac:dyDescent="0.3">
      <c r="A45" s="30" t="s">
        <v>104</v>
      </c>
      <c r="B45" s="30"/>
      <c r="C45" s="30"/>
      <c r="D45" s="30"/>
      <c r="E45" s="30"/>
    </row>
    <row r="46" spans="1:6" x14ac:dyDescent="0.3">
      <c r="A46" s="25"/>
      <c r="B46" s="25"/>
      <c r="C46" s="25" t="s">
        <v>102</v>
      </c>
      <c r="D46" s="25"/>
      <c r="E46" s="25"/>
    </row>
    <row r="47" spans="1:6" x14ac:dyDescent="0.3">
      <c r="A47" s="30" t="s">
        <v>103</v>
      </c>
      <c r="B47" s="30"/>
      <c r="C47" s="30"/>
      <c r="D47" s="30"/>
      <c r="E47" s="30"/>
    </row>
    <row r="48" spans="1:6" x14ac:dyDescent="0.3">
      <c r="A48" s="25"/>
      <c r="B48" s="25"/>
      <c r="C48" s="25" t="s">
        <v>102</v>
      </c>
      <c r="D48" s="25"/>
      <c r="E48" s="25"/>
    </row>
    <row r="49" spans="1:5" x14ac:dyDescent="0.3">
      <c r="A49" s="25"/>
      <c r="B49" s="25"/>
      <c r="C49" s="25"/>
      <c r="D49" s="25"/>
      <c r="E49" s="25"/>
    </row>
  </sheetData>
  <mergeCells count="10">
    <mergeCell ref="A45:E45"/>
    <mergeCell ref="A47:E47"/>
    <mergeCell ref="A6:E6"/>
    <mergeCell ref="A7:E7"/>
    <mergeCell ref="A9:E9"/>
    <mergeCell ref="A1:E1"/>
    <mergeCell ref="A2:E2"/>
    <mergeCell ref="A8:E8"/>
    <mergeCell ref="A3:E3"/>
    <mergeCell ref="A4:E4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Ausra Adomaitiene</dc:creator>
  <cp:lastModifiedBy>Aušra Adomaitienė</cp:lastModifiedBy>
  <cp:lastPrinted>2026-05-14T08:47:56Z</cp:lastPrinted>
  <dcterms:created xsi:type="dcterms:W3CDTF">2026-04-28T07:24:43Z</dcterms:created>
  <dcterms:modified xsi:type="dcterms:W3CDTF">2026-05-18T05:56:55Z</dcterms:modified>
</cp:coreProperties>
</file>